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th\CloudStation\talochoc\BOUTIQUES\1 - PERMANENTES\Roanne\"/>
    </mc:Choice>
  </mc:AlternateContent>
  <xr:revisionPtr revIDLastSave="0" documentId="13_ncr:1_{E6465EAD-DA6E-4D87-BEF3-1FE617FF9BE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BDC Chocolartisan" sheetId="1" r:id="rId1"/>
  </sheets>
  <definedNames>
    <definedName name="_xlnm.Print_Area" localSheetId="0">' BDC Chocolartisan'!$A$1:$H$114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4" i="1" l="1"/>
  <c r="F80" i="1"/>
  <c r="F81" i="1"/>
  <c r="F82" i="1"/>
  <c r="F83" i="1"/>
  <c r="F87" i="1"/>
  <c r="F86" i="1"/>
  <c r="E59" i="1"/>
  <c r="D99" i="1" s="1"/>
  <c r="F49" i="1"/>
  <c r="E45" i="1"/>
  <c r="D98" i="1" s="1"/>
  <c r="D45" i="1"/>
  <c r="F98" i="1" s="1"/>
  <c r="E91" i="1"/>
  <c r="D102" i="1" s="1"/>
  <c r="F90" i="1"/>
  <c r="F89" i="1"/>
  <c r="F88" i="1"/>
  <c r="F85" i="1"/>
  <c r="F79" i="1"/>
  <c r="G22" i="1"/>
  <c r="F91" i="1" l="1"/>
  <c r="F102" i="1" s="1"/>
  <c r="E75" i="1" l="1"/>
  <c r="D101" i="1" s="1"/>
  <c r="F74" i="1"/>
  <c r="F73" i="1"/>
  <c r="F72" i="1"/>
  <c r="E68" i="1"/>
  <c r="D100" i="1" s="1"/>
  <c r="F64" i="1"/>
  <c r="F65" i="1"/>
  <c r="F66" i="1"/>
  <c r="F67" i="1"/>
  <c r="F63" i="1"/>
  <c r="E22" i="1"/>
  <c r="C22" i="1"/>
  <c r="F50" i="1"/>
  <c r="F51" i="1"/>
  <c r="F52" i="1"/>
  <c r="F53" i="1"/>
  <c r="F54" i="1"/>
  <c r="F55" i="1"/>
  <c r="F56" i="1"/>
  <c r="F57" i="1"/>
  <c r="F58" i="1"/>
  <c r="F97" i="1" l="1"/>
  <c r="F68" i="1"/>
  <c r="F100" i="1" s="1"/>
  <c r="F75" i="1"/>
  <c r="F101" i="1" s="1"/>
  <c r="F59" i="1"/>
  <c r="F99" i="1" s="1"/>
  <c r="D97" i="1"/>
  <c r="F103" i="1" l="1"/>
  <c r="F105" i="1" s="1"/>
  <c r="C25" i="1"/>
  <c r="C26" i="1" l="1"/>
</calcChain>
</file>

<file path=xl/sharedStrings.xml><?xml version="1.0" encoding="utf-8"?>
<sst xmlns="http://schemas.openxmlformats.org/spreadsheetml/2006/main" count="125" uniqueCount="102">
  <si>
    <t>Quantité</t>
  </si>
  <si>
    <t>570g</t>
  </si>
  <si>
    <t>280G</t>
  </si>
  <si>
    <t>Description</t>
  </si>
  <si>
    <t>BIANKA
Façon "chocolat blanc"</t>
  </si>
  <si>
    <t>Semainier</t>
  </si>
  <si>
    <r>
      <t>KLASIK SANS SUCRE
Lait-noisettes</t>
    </r>
    <r>
      <rPr>
        <sz val="8"/>
        <color theme="1"/>
        <rFont val="Calibri"/>
        <family val="2"/>
        <scheme val="minor"/>
      </rPr>
      <t xml:space="preserve"> (au maltitol)</t>
    </r>
  </si>
  <si>
    <t xml:space="preserve"> </t>
  </si>
  <si>
    <r>
      <rPr>
        <sz val="11"/>
        <color theme="1"/>
        <rFont val="Calibri"/>
        <family val="2"/>
        <scheme val="minor"/>
      </rPr>
      <t>CARAMEL</t>
    </r>
    <r>
      <rPr>
        <sz val="8"/>
        <color theme="1"/>
        <rFont val="Calibri"/>
        <family val="2"/>
        <scheme val="minor"/>
      </rPr>
      <t xml:space="preserve">
Caramel à la Fleur de Sel de Guérande</t>
    </r>
  </si>
  <si>
    <r>
      <t xml:space="preserve">KARASEL
</t>
    </r>
    <r>
      <rPr>
        <sz val="9"/>
        <color theme="1"/>
        <rFont val="Calibri"/>
        <family val="2"/>
        <scheme val="minor"/>
      </rPr>
      <t>Lait-noisettes éclats de caramel beurre salé</t>
    </r>
  </si>
  <si>
    <r>
      <t xml:space="preserve">KIKAWET
</t>
    </r>
    <r>
      <rPr>
        <sz val="10"/>
        <color theme="1"/>
        <rFont val="Calibri"/>
        <family val="2"/>
        <scheme val="minor"/>
      </rPr>
      <t>Choco-Cacahuètes</t>
    </r>
  </si>
  <si>
    <r>
      <t xml:space="preserve">KIPETY
</t>
    </r>
    <r>
      <rPr>
        <sz val="10"/>
        <color theme="1"/>
        <rFont val="Calibri"/>
        <family val="2"/>
        <scheme val="minor"/>
      </rPr>
      <t>Lait-noisettes pétillante</t>
    </r>
  </si>
  <si>
    <r>
      <t xml:space="preserve">KICROUSTY
</t>
    </r>
    <r>
      <rPr>
        <sz val="10"/>
        <color theme="1"/>
        <rFont val="Calibri"/>
        <family val="2"/>
        <scheme val="minor"/>
      </rPr>
      <t>Lait-noisettes feuillantine</t>
    </r>
  </si>
  <si>
    <r>
      <t xml:space="preserve">KLASIK  
</t>
    </r>
    <r>
      <rPr>
        <sz val="10"/>
        <color theme="1"/>
        <rFont val="Calibri"/>
        <family val="2"/>
        <scheme val="minor"/>
      </rPr>
      <t xml:space="preserve">lait noisettes </t>
    </r>
    <r>
      <rPr>
        <sz val="11"/>
        <color theme="1"/>
        <rFont val="Calibri"/>
        <family val="2"/>
        <scheme val="minor"/>
      </rPr>
      <t xml:space="preserve">  </t>
    </r>
  </si>
  <si>
    <r>
      <rPr>
        <sz val="11"/>
        <color theme="1"/>
        <rFont val="Calibri"/>
        <family val="2"/>
        <scheme val="minor"/>
      </rPr>
      <t>KEPOURTOUS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Noir sans sucre (au maltitol)</t>
    </r>
  </si>
  <si>
    <r>
      <t xml:space="preserve">SPECULOOS CRUNCHY
</t>
    </r>
    <r>
      <rPr>
        <sz val="8"/>
        <color theme="1"/>
        <rFont val="Calibri"/>
        <family val="2"/>
        <scheme val="minor"/>
      </rPr>
      <t>Spéculoos pur avec morceaux</t>
    </r>
  </si>
  <si>
    <t>PATES A TARTINER</t>
  </si>
  <si>
    <t>Prix</t>
  </si>
  <si>
    <t>1 - MONTANT TOTAL POTS</t>
  </si>
  <si>
    <t>2 - MONTANT TOTAL PACKS</t>
  </si>
  <si>
    <t>Qté totale</t>
  </si>
  <si>
    <t>Montant total</t>
  </si>
  <si>
    <t>Récapitulatif de la commande</t>
  </si>
  <si>
    <t xml:space="preserve">Adresse </t>
  </si>
  <si>
    <t>CP / Ville</t>
  </si>
  <si>
    <t>Téléphone</t>
  </si>
  <si>
    <t>E.mail</t>
  </si>
  <si>
    <t>Mobile</t>
  </si>
  <si>
    <t>Coordonnées Client</t>
  </si>
  <si>
    <t>MONTANT TOTAL PACKS + POTS</t>
  </si>
  <si>
    <t>Ce bon de commande est à retourner à :</t>
  </si>
  <si>
    <r>
      <t xml:space="preserve">NUTOLOIRE
</t>
    </r>
    <r>
      <rPr>
        <sz val="10"/>
        <color theme="1"/>
        <rFont val="Calibri"/>
        <family val="2"/>
        <scheme val="minor"/>
      </rPr>
      <t xml:space="preserve">lait noisettes </t>
    </r>
    <r>
      <rPr>
        <sz val="10"/>
        <color rgb="FF000000"/>
        <rFont val="Calibri"/>
        <family val="2"/>
        <scheme val="minor"/>
      </rPr>
      <t>caramel</t>
    </r>
  </si>
  <si>
    <t>MONTANT TOTAL TTC DE LA COMMANDE</t>
  </si>
  <si>
    <t>CHARLES CHOCOLARTISAN - ZA LES PLACES - 42110 CIVENS - 09 83 62 43 54 - contact@pateatartiner.fr -  Siret : 535 169 411 00043</t>
  </si>
  <si>
    <t xml:space="preserve">Pack 4 x 33g </t>
  </si>
  <si>
    <r>
      <rPr>
        <b/>
        <sz val="9"/>
        <color theme="5"/>
        <rFont val="Calibri"/>
        <family val="2"/>
        <scheme val="minor"/>
      </rPr>
      <t xml:space="preserve">Ludovic Serraille -  06 66 20 74 11 - </t>
    </r>
    <r>
      <rPr>
        <b/>
        <sz val="9"/>
        <color theme="1"/>
        <rFont val="Calibri"/>
        <family val="2"/>
        <scheme val="minor"/>
      </rPr>
      <t>ludovic.serraille@chocolartisan.fr</t>
    </r>
  </si>
  <si>
    <t>Thés, Tisanes</t>
  </si>
  <si>
    <t>MONTANT TTC REVERSE A L'ASSOCIATION</t>
  </si>
  <si>
    <r>
      <rPr>
        <b/>
        <sz val="11"/>
        <color theme="1"/>
        <rFont val="Calibri"/>
        <family val="2"/>
        <scheme val="minor"/>
      </rPr>
      <t>Thé Vert</t>
    </r>
    <r>
      <rPr>
        <sz val="11"/>
        <color theme="1"/>
        <rFont val="Calibri"/>
        <family val="2"/>
        <scheme val="minor"/>
      </rPr>
      <t xml:space="preserve"> Gourmand fruits rouges 90g</t>
    </r>
  </si>
  <si>
    <r>
      <rPr>
        <b/>
        <sz val="11"/>
        <color theme="1"/>
        <rFont val="Calibri"/>
        <family val="2"/>
        <scheme val="minor"/>
      </rPr>
      <t>Thé Vert</t>
    </r>
    <r>
      <rPr>
        <sz val="11"/>
        <color theme="1"/>
        <rFont val="Calibri"/>
        <family val="2"/>
        <scheme val="minor"/>
      </rPr>
      <t xml:space="preserve"> à la menthe 90g</t>
    </r>
  </si>
  <si>
    <r>
      <rPr>
        <b/>
        <sz val="11"/>
        <color theme="1"/>
        <rFont val="Calibri"/>
        <family val="2"/>
        <scheme val="minor"/>
      </rPr>
      <t>Thé vert</t>
    </r>
    <r>
      <rPr>
        <sz val="11"/>
        <color theme="1"/>
        <rFont val="Calibri"/>
        <family val="2"/>
        <scheme val="minor"/>
      </rPr>
      <t xml:space="preserve"> Epicé boisé - pomme, orange, canelle gingembre - 90g</t>
    </r>
  </si>
  <si>
    <r>
      <rPr>
        <b/>
        <sz val="11"/>
        <color theme="1"/>
        <rFont val="Calibri"/>
        <family val="2"/>
        <scheme val="minor"/>
      </rPr>
      <t>Tisane</t>
    </r>
    <r>
      <rPr>
        <sz val="11"/>
        <color theme="1"/>
        <rFont val="Calibri"/>
        <family val="2"/>
        <scheme val="minor"/>
      </rPr>
      <t xml:space="preserve"> Cerise 90g</t>
    </r>
  </si>
  <si>
    <r>
      <t xml:space="preserve">Thé noir </t>
    </r>
    <r>
      <rPr>
        <sz val="11"/>
        <color theme="1"/>
        <rFont val="Calibri"/>
        <family val="2"/>
        <scheme val="minor"/>
      </rPr>
      <t>Pomme Caramel 90g</t>
    </r>
  </si>
  <si>
    <r>
      <rPr>
        <b/>
        <sz val="11"/>
        <color theme="1"/>
        <rFont val="Calibri"/>
        <family val="2"/>
        <scheme val="minor"/>
      </rPr>
      <t>Thé noir</t>
    </r>
    <r>
      <rPr>
        <sz val="11"/>
        <color theme="1"/>
        <rFont val="Calibri"/>
        <family val="2"/>
        <scheme val="minor"/>
      </rPr>
      <t xml:space="preserve"> Myrtille 90g</t>
    </r>
  </si>
  <si>
    <r>
      <rPr>
        <b/>
        <sz val="11"/>
        <color theme="1"/>
        <rFont val="Calibri"/>
        <family val="2"/>
        <scheme val="minor"/>
      </rPr>
      <t>Thé noir</t>
    </r>
    <r>
      <rPr>
        <sz val="11"/>
        <color theme="1"/>
        <rFont val="Calibri"/>
        <family val="2"/>
        <scheme val="minor"/>
      </rPr>
      <t xml:space="preserve"> Mille et un parfums - orange, citron.. - 90g</t>
    </r>
  </si>
  <si>
    <r>
      <rPr>
        <b/>
        <sz val="11"/>
        <color theme="1"/>
        <rFont val="Calibri"/>
        <family val="2"/>
        <scheme val="minor"/>
      </rPr>
      <t>Thé noir</t>
    </r>
    <r>
      <rPr>
        <sz val="11"/>
        <color theme="1"/>
        <rFont val="Calibri"/>
        <family val="2"/>
        <scheme val="minor"/>
      </rPr>
      <t xml:space="preserve"> Earl Grey 90g</t>
    </r>
  </si>
  <si>
    <r>
      <rPr>
        <b/>
        <sz val="11"/>
        <color theme="1"/>
        <rFont val="Calibri"/>
        <family val="2"/>
        <scheme val="minor"/>
      </rPr>
      <t>Thé vert</t>
    </r>
    <r>
      <rPr>
        <sz val="11"/>
        <color theme="1"/>
        <rFont val="Calibri"/>
        <family val="2"/>
        <scheme val="minor"/>
      </rPr>
      <t xml:space="preserve"> Macaron Cassis Violette 90g</t>
    </r>
  </si>
  <si>
    <r>
      <rPr>
        <b/>
        <sz val="11"/>
        <color theme="1"/>
        <rFont val="Calibri"/>
        <family val="2"/>
        <scheme val="minor"/>
      </rPr>
      <t>Thé Vert</t>
    </r>
    <r>
      <rPr>
        <sz val="11"/>
        <color theme="1"/>
        <rFont val="Calibri"/>
        <family val="2"/>
        <scheme val="minor"/>
      </rPr>
      <t xml:space="preserve"> Véritable gunpowder 90g</t>
    </r>
  </si>
  <si>
    <r>
      <rPr>
        <b/>
        <sz val="11"/>
        <color theme="1"/>
        <rFont val="Calibri"/>
        <family val="2"/>
        <scheme val="minor"/>
      </rPr>
      <t xml:space="preserve">Thé vert </t>
    </r>
    <r>
      <rPr>
        <sz val="11"/>
        <color theme="1"/>
        <rFont val="Calibri"/>
        <family val="2"/>
        <scheme val="minor"/>
      </rPr>
      <t>Jasmin floral - litchi pêche de vigne - 90g</t>
    </r>
  </si>
  <si>
    <r>
      <rPr>
        <b/>
        <sz val="11"/>
        <color theme="1"/>
        <rFont val="Calibri"/>
        <family val="2"/>
        <scheme val="minor"/>
      </rPr>
      <t>Tisane</t>
    </r>
    <r>
      <rPr>
        <sz val="11"/>
        <color theme="1"/>
        <rFont val="Calibri"/>
        <family val="2"/>
        <scheme val="minor"/>
      </rPr>
      <t xml:space="preserve"> senteurs de Noël 90g</t>
    </r>
  </si>
  <si>
    <r>
      <rPr>
        <b/>
        <sz val="11"/>
        <color theme="1"/>
        <rFont val="Calibri"/>
        <family val="2"/>
        <scheme val="minor"/>
      </rPr>
      <t>Rooibos</t>
    </r>
    <r>
      <rPr>
        <sz val="11"/>
        <color theme="1"/>
        <rFont val="Calibri"/>
        <family val="2"/>
        <scheme val="minor"/>
      </rPr>
      <t xml:space="preserve"> Saveurs des iles - noix de coco Rhubarbe 90g</t>
    </r>
  </si>
  <si>
    <r>
      <rPr>
        <b/>
        <sz val="11"/>
        <color theme="1"/>
        <rFont val="Calibri"/>
        <family val="2"/>
        <scheme val="minor"/>
      </rPr>
      <t>Maté</t>
    </r>
    <r>
      <rPr>
        <sz val="11"/>
        <color theme="1"/>
        <rFont val="Calibri"/>
        <family val="2"/>
        <scheme val="minor"/>
      </rPr>
      <t xml:space="preserve"> 90g</t>
    </r>
  </si>
  <si>
    <r>
      <rPr>
        <b/>
        <sz val="11"/>
        <color theme="1"/>
        <rFont val="Calibri"/>
        <family val="2"/>
        <scheme val="minor"/>
      </rPr>
      <t>Tisane</t>
    </r>
    <r>
      <rPr>
        <sz val="11"/>
        <color theme="1"/>
        <rFont val="Calibri"/>
        <family val="2"/>
        <scheme val="minor"/>
      </rPr>
      <t xml:space="preserve"> Curcuma, gingembre, cannelle 90g</t>
    </r>
  </si>
  <si>
    <t xml:space="preserve">Pack découverte 4x33g </t>
  </si>
  <si>
    <t>Semainier 7x55g</t>
  </si>
  <si>
    <t>Tablette noir 85%</t>
  </si>
  <si>
    <t>Tablette noir 70%</t>
  </si>
  <si>
    <t>Pot Kicrousty 110g</t>
  </si>
  <si>
    <t>Pot Nutôloire 110g</t>
  </si>
  <si>
    <r>
      <rPr>
        <sz val="11"/>
        <rFont val="Calibri"/>
        <family val="2"/>
        <scheme val="minor"/>
      </rPr>
      <t>Ballotin</t>
    </r>
    <r>
      <rPr>
        <sz val="11"/>
        <color theme="5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24 chocolats fourrés à la pâte à tartiner</t>
    </r>
  </si>
  <si>
    <t>Klasik 1,1kg</t>
  </si>
  <si>
    <t>Nutôloire 1,1kg</t>
  </si>
  <si>
    <t>Kicrousty 1,1kg</t>
  </si>
  <si>
    <t>Caramel 1,1kg</t>
  </si>
  <si>
    <t>Spéculoos Crunchy 1,1kg</t>
  </si>
  <si>
    <t xml:space="preserve">K'net 3 Pots 280g </t>
  </si>
  <si>
    <t>2 - MONTANT TOTAL THES, TISANES</t>
  </si>
  <si>
    <t>3 - Montant Total Selection de Noël</t>
  </si>
  <si>
    <t>1 - Montant pâte à tartiner</t>
  </si>
  <si>
    <t>2- Montant Thé, tisanes</t>
  </si>
  <si>
    <t>3 - Montant Noël</t>
  </si>
  <si>
    <t>4 - Montant Chandeleur</t>
  </si>
  <si>
    <t>5 - Montant Atsem, fête des mères, pères</t>
  </si>
  <si>
    <t>5 -  Montant Total ATSEM, Fête des mères, pères</t>
  </si>
  <si>
    <t>Sélection Pâques</t>
  </si>
  <si>
    <t>6 - Montant sélection Pâques</t>
  </si>
  <si>
    <t>Selection de Noël</t>
  </si>
  <si>
    <t>K'net 3 pots 280g  Kipety, kicrousty, karasel</t>
  </si>
  <si>
    <t xml:space="preserve">Total </t>
  </si>
  <si>
    <t>Sélection Chandeleur</t>
  </si>
  <si>
    <t>Séléction Fête des mères, fêtes de pères, merci Atsem</t>
  </si>
  <si>
    <r>
      <t>Coffret Gourmand</t>
    </r>
    <r>
      <rPr>
        <sz val="11"/>
        <rFont val="Calibri"/>
        <family val="2"/>
        <scheme val="minor"/>
      </rPr>
      <t xml:space="preserve"> 1 boite de thé, 1 pot de pâte à tartiner 110g, 1 mini tablettes</t>
    </r>
  </si>
  <si>
    <t>Financez vos projets avec Chocolartisan</t>
  </si>
  <si>
    <t>6 -  Montant Total Sélection Pâques</t>
  </si>
  <si>
    <t>4 -  Montant Total Chandeleur</t>
  </si>
  <si>
    <t>Nom/Prenom</t>
  </si>
  <si>
    <t>Section</t>
  </si>
  <si>
    <t>l'organisateur de la commande</t>
  </si>
  <si>
    <t>Nbre de sacs souhaités</t>
  </si>
  <si>
    <t>GRATUIT</t>
  </si>
  <si>
    <t>Tisane senteurs de Noel 90g</t>
  </si>
  <si>
    <t>Tablette lait 47%</t>
  </si>
  <si>
    <t>BON DE COMMANDE 
 2024</t>
  </si>
  <si>
    <t>Œufs maillots Blanc</t>
  </si>
  <si>
    <t>Œufs maillots Noir</t>
  </si>
  <si>
    <t>Œufs maillots Lait</t>
  </si>
  <si>
    <t>Sachet de fritures 150g Noir</t>
  </si>
  <si>
    <t>Sachet de fritures 150g Lait</t>
  </si>
  <si>
    <t>Charly en Chocolat 12cm Noir</t>
  </si>
  <si>
    <t>Charly en Chocolat 12cm Lait</t>
  </si>
  <si>
    <t>Sachets de petits œufs fourrés 220g Noir</t>
  </si>
  <si>
    <t>Sachets de petits œufs fourrés 220g Lait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</si>
</sst>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3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FFFF"/>
      <name val="Arial"/>
      <family val="2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9"/>
      <color theme="5"/>
      <name val="Calibri"/>
      <family val="2"/>
      <scheme val="minor"/>
    </font>
    <font>
      <b/>
      <sz val="18"/>
      <color theme="5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20"/>
      <color theme="1"/>
      <name val="Semringah"/>
    </font>
    <font>
      <b/>
      <sz val="20"/>
      <name val="laCartoonerie"/>
      <family val="2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1"/>
      <name val="Arial"/>
      <family val="2"/>
    </font>
    <font>
      <b/>
      <sz val="14"/>
      <color rgb="FFFFFFFF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79546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/>
  </cellStyleXfs>
  <cellXfs count="193">
    <xf numFmtId="0" fontId="0" fillId="0" borderId="0" xfId="0"/>
    <xf numFmtId="0" fontId="0" fillId="0" borderId="6" xfId="0" applyBorder="1"/>
    <xf numFmtId="0" fontId="0" fillId="0" borderId="2" xfId="0" applyBorder="1"/>
    <xf numFmtId="0" fontId="0" fillId="0" borderId="2" xfId="0" applyBorder="1" applyAlignment="1">
      <alignment horizontal="center" wrapText="1"/>
    </xf>
    <xf numFmtId="0" fontId="5" fillId="0" borderId="0" xfId="0" applyFont="1"/>
    <xf numFmtId="0" fontId="6" fillId="0" borderId="0" xfId="0" applyFont="1"/>
    <xf numFmtId="0" fontId="6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8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8" fontId="2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2" xfId="3" applyBorder="1" applyAlignment="1">
      <alignment horizontal="center" vertical="center" wrapText="1"/>
    </xf>
    <xf numFmtId="0" fontId="10" fillId="0" borderId="0" xfId="2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/>
    <xf numFmtId="8" fontId="18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7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8" borderId="16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9" fontId="22" fillId="0" borderId="0" xfId="2" applyNumberFormat="1" applyFont="1" applyAlignment="1">
      <alignment vertical="center"/>
    </xf>
    <xf numFmtId="0" fontId="22" fillId="0" borderId="0" xfId="2" applyFont="1" applyAlignment="1">
      <alignment vertical="center"/>
    </xf>
    <xf numFmtId="0" fontId="12" fillId="0" borderId="0" xfId="2" applyFont="1" applyAlignment="1">
      <alignment vertical="center"/>
    </xf>
    <xf numFmtId="0" fontId="16" fillId="0" borderId="0" xfId="0" applyFont="1"/>
    <xf numFmtId="164" fontId="15" fillId="4" borderId="3" xfId="0" applyNumberFormat="1" applyFont="1" applyFill="1" applyBorder="1" applyAlignment="1">
      <alignment horizontal="center" vertical="center"/>
    </xf>
    <xf numFmtId="0" fontId="0" fillId="0" borderId="35" xfId="0" applyBorder="1"/>
    <xf numFmtId="0" fontId="0" fillId="0" borderId="0" xfId="0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4" fillId="7" borderId="36" xfId="0" applyFont="1" applyFill="1" applyBorder="1" applyAlignment="1">
      <alignment horizontal="center" vertical="center" wrapText="1"/>
    </xf>
    <xf numFmtId="8" fontId="30" fillId="0" borderId="36" xfId="0" applyNumberFormat="1" applyFont="1" applyBorder="1"/>
    <xf numFmtId="8" fontId="0" fillId="0" borderId="36" xfId="0" applyNumberFormat="1" applyBorder="1" applyAlignment="1">
      <alignment horizontal="center" vertical="center"/>
    </xf>
    <xf numFmtId="8" fontId="32" fillId="0" borderId="36" xfId="0" applyNumberFormat="1" applyFont="1" applyBorder="1" applyAlignment="1">
      <alignment horizontal="center" vertical="center"/>
    </xf>
    <xf numFmtId="1" fontId="27" fillId="0" borderId="36" xfId="0" applyNumberFormat="1" applyFont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/>
    </xf>
    <xf numFmtId="8" fontId="30" fillId="0" borderId="36" xfId="0" applyNumberFormat="1" applyFont="1" applyBorder="1" applyAlignment="1">
      <alignment horizontal="center" vertical="center"/>
    </xf>
    <xf numFmtId="8" fontId="29" fillId="0" borderId="36" xfId="0" applyNumberFormat="1" applyFont="1" applyBorder="1"/>
    <xf numFmtId="1" fontId="0" fillId="0" borderId="36" xfId="0" applyNumberFormat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 wrapText="1"/>
    </xf>
    <xf numFmtId="8" fontId="31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7" borderId="16" xfId="0" applyFont="1" applyFill="1" applyBorder="1" applyAlignment="1">
      <alignment horizontal="center" vertical="center" wrapText="1"/>
    </xf>
    <xf numFmtId="1" fontId="30" fillId="0" borderId="2" xfId="0" applyNumberFormat="1" applyFont="1" applyBorder="1" applyAlignment="1" applyProtection="1">
      <alignment horizontal="center" vertical="center"/>
      <protection locked="0"/>
    </xf>
    <xf numFmtId="0" fontId="30" fillId="0" borderId="0" xfId="0" applyFont="1"/>
    <xf numFmtId="0" fontId="30" fillId="7" borderId="36" xfId="0" applyFont="1" applyFill="1" applyBorder="1" applyAlignment="1">
      <alignment horizontal="center" vertical="center"/>
    </xf>
    <xf numFmtId="8" fontId="30" fillId="0" borderId="36" xfId="0" applyNumberFormat="1" applyFont="1" applyBorder="1" applyAlignment="1">
      <alignment vertical="center"/>
    </xf>
    <xf numFmtId="8" fontId="30" fillId="0" borderId="0" xfId="0" applyNumberFormat="1" applyFont="1" applyAlignment="1">
      <alignment vertical="center"/>
    </xf>
    <xf numFmtId="44" fontId="30" fillId="0" borderId="36" xfId="1" applyFont="1" applyBorder="1" applyAlignment="1">
      <alignment horizontal="center" vertical="center"/>
    </xf>
    <xf numFmtId="44" fontId="30" fillId="0" borderId="0" xfId="1" applyFont="1" applyBorder="1" applyAlignment="1">
      <alignment horizontal="center" vertical="center"/>
    </xf>
    <xf numFmtId="0" fontId="30" fillId="7" borderId="36" xfId="0" applyFont="1" applyFill="1" applyBorder="1"/>
    <xf numFmtId="0" fontId="33" fillId="7" borderId="2" xfId="0" applyFont="1" applyFill="1" applyBorder="1" applyAlignment="1">
      <alignment horizontal="center" vertical="center" wrapText="1"/>
    </xf>
    <xf numFmtId="164" fontId="30" fillId="0" borderId="2" xfId="0" applyNumberFormat="1" applyFont="1" applyBorder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" fontId="30" fillId="0" borderId="0" xfId="0" applyNumberFormat="1" applyFont="1" applyAlignment="1" applyProtection="1">
      <alignment horizontal="center" vertical="center"/>
      <protection locked="0"/>
    </xf>
    <xf numFmtId="0" fontId="27" fillId="0" borderId="36" xfId="0" applyFont="1" applyBorder="1" applyAlignment="1">
      <alignment horizontal="center" vertical="center"/>
    </xf>
    <xf numFmtId="44" fontId="37" fillId="0" borderId="36" xfId="1" applyFont="1" applyBorder="1" applyAlignment="1">
      <alignment horizontal="center" vertical="center"/>
    </xf>
    <xf numFmtId="0" fontId="0" fillId="0" borderId="36" xfId="0" applyBorder="1" applyAlignment="1" applyProtection="1">
      <alignment horizontal="center" vertical="center"/>
      <protection locked="0"/>
    </xf>
    <xf numFmtId="0" fontId="30" fillId="0" borderId="36" xfId="0" applyFont="1" applyBorder="1" applyAlignment="1" applyProtection="1">
      <alignment horizontal="center" vertical="center"/>
      <protection locked="0"/>
    </xf>
    <xf numFmtId="8" fontId="30" fillId="0" borderId="36" xfId="1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36" xfId="0" applyBorder="1"/>
    <xf numFmtId="0" fontId="17" fillId="0" borderId="32" xfId="0" applyFont="1" applyBorder="1" applyAlignment="1" applyProtection="1">
      <alignment vertical="center" wrapText="1"/>
      <protection locked="0"/>
    </xf>
    <xf numFmtId="0" fontId="0" fillId="0" borderId="33" xfId="0" applyBorder="1" applyAlignment="1" applyProtection="1">
      <alignment vertical="center" wrapText="1"/>
      <protection locked="0"/>
    </xf>
    <xf numFmtId="0" fontId="0" fillId="0" borderId="34" xfId="0" applyBorder="1" applyAlignment="1" applyProtection="1">
      <alignment vertical="center" wrapText="1"/>
      <protection locked="0"/>
    </xf>
    <xf numFmtId="0" fontId="26" fillId="6" borderId="3" xfId="0" applyFont="1" applyFill="1" applyBorder="1" applyAlignment="1">
      <alignment horizontal="center" vertical="center" wrapText="1"/>
    </xf>
    <xf numFmtId="0" fontId="26" fillId="6" borderId="4" xfId="0" applyFont="1" applyFill="1" applyBorder="1" applyAlignment="1">
      <alignment horizontal="center" vertical="center" wrapText="1"/>
    </xf>
    <xf numFmtId="0" fontId="26" fillId="6" borderId="5" xfId="0" applyFont="1" applyFill="1" applyBorder="1" applyAlignment="1">
      <alignment horizontal="center" vertical="center" wrapText="1"/>
    </xf>
    <xf numFmtId="8" fontId="0" fillId="8" borderId="14" xfId="0" applyNumberFormat="1" applyFill="1" applyBorder="1" applyAlignment="1">
      <alignment horizontal="center" vertical="center"/>
    </xf>
    <xf numFmtId="8" fontId="0" fillId="8" borderId="12" xfId="0" applyNumberFormat="1" applyFill="1" applyBorder="1" applyAlignment="1">
      <alignment horizontal="center" vertical="center"/>
    </xf>
    <xf numFmtId="8" fontId="0" fillId="8" borderId="6" xfId="0" applyNumberFormat="1" applyFill="1" applyBorder="1" applyAlignment="1">
      <alignment horizontal="center" vertical="center"/>
    </xf>
    <xf numFmtId="8" fontId="0" fillId="8" borderId="13" xfId="0" applyNumberFormat="1" applyFill="1" applyBorder="1" applyAlignment="1">
      <alignment horizontal="center" vertical="center"/>
    </xf>
    <xf numFmtId="8" fontId="0" fillId="8" borderId="20" xfId="0" applyNumberFormat="1" applyFill="1" applyBorder="1" applyAlignment="1">
      <alignment horizontal="center" vertical="center"/>
    </xf>
    <xf numFmtId="8" fontId="0" fillId="8" borderId="17" xfId="0" applyNumberFormat="1" applyFill="1" applyBorder="1" applyAlignment="1">
      <alignment horizontal="center" vertical="center"/>
    </xf>
    <xf numFmtId="164" fontId="18" fillId="0" borderId="3" xfId="0" applyNumberFormat="1" applyFont="1" applyBorder="1" applyAlignment="1">
      <alignment horizontal="center" vertical="center"/>
    </xf>
    <xf numFmtId="164" fontId="18" fillId="0" borderId="5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20" fillId="0" borderId="3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3" fillId="3" borderId="36" xfId="0" applyFont="1" applyFill="1" applyBorder="1" applyAlignment="1">
      <alignment horizontal="center" vertical="center" wrapText="1"/>
    </xf>
    <xf numFmtId="0" fontId="4" fillId="7" borderId="36" xfId="0" applyFont="1" applyFill="1" applyBorder="1" applyAlignment="1">
      <alignment horizontal="center" vertical="center" wrapText="1"/>
    </xf>
    <xf numFmtId="0" fontId="0" fillId="7" borderId="36" xfId="0" applyFill="1" applyBorder="1"/>
    <xf numFmtId="0" fontId="15" fillId="4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6" fontId="18" fillId="5" borderId="14" xfId="0" applyNumberFormat="1" applyFont="1" applyFill="1" applyBorder="1" applyAlignment="1">
      <alignment horizontal="center" vertical="center"/>
    </xf>
    <xf numFmtId="0" fontId="0" fillId="5" borderId="15" xfId="0" applyFill="1" applyBorder="1"/>
    <xf numFmtId="0" fontId="0" fillId="5" borderId="12" xfId="0" applyFill="1" applyBorder="1"/>
    <xf numFmtId="0" fontId="0" fillId="5" borderId="20" xfId="0" applyFill="1" applyBorder="1"/>
    <xf numFmtId="0" fontId="0" fillId="5" borderId="21" xfId="0" applyFill="1" applyBorder="1"/>
    <xf numFmtId="0" fontId="0" fillId="5" borderId="17" xfId="0" applyFill="1" applyBorder="1"/>
    <xf numFmtId="0" fontId="18" fillId="0" borderId="36" xfId="0" applyFont="1" applyBorder="1" applyAlignment="1">
      <alignment horizontal="center" vertical="center" wrapText="1"/>
    </xf>
    <xf numFmtId="0" fontId="18" fillId="0" borderId="36" xfId="0" applyFont="1" applyBorder="1"/>
    <xf numFmtId="0" fontId="18" fillId="0" borderId="3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wrapText="1"/>
    </xf>
    <xf numFmtId="0" fontId="30" fillId="0" borderId="36" xfId="0" applyFont="1" applyBorder="1" applyAlignment="1">
      <alignment horizontal="center"/>
    </xf>
    <xf numFmtId="0" fontId="4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4" fillId="0" borderId="26" xfId="0" applyFont="1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0" fillId="0" borderId="28" xfId="0" applyBorder="1" applyAlignment="1" applyProtection="1">
      <alignment vertical="center" wrapText="1"/>
      <protection locked="0"/>
    </xf>
    <xf numFmtId="0" fontId="0" fillId="0" borderId="29" xfId="0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30" xfId="0" applyBorder="1" applyAlignment="1" applyProtection="1">
      <alignment vertical="center" wrapText="1"/>
      <protection locked="0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17" fillId="0" borderId="29" xfId="0" applyFont="1" applyBorder="1" applyAlignment="1" applyProtection="1">
      <alignment vertical="center" wrapText="1"/>
      <protection locked="0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49" fontId="17" fillId="0" borderId="29" xfId="0" applyNumberFormat="1" applyFont="1" applyBorder="1" applyAlignment="1" applyProtection="1">
      <alignment vertical="center" wrapText="1"/>
      <protection locked="0"/>
    </xf>
    <xf numFmtId="49" fontId="0" fillId="0" borderId="30" xfId="0" applyNumberFormat="1" applyBorder="1" applyAlignment="1" applyProtection="1">
      <alignment vertical="center" wrapText="1"/>
      <protection locked="0"/>
    </xf>
    <xf numFmtId="49" fontId="0" fillId="0" borderId="19" xfId="0" applyNumberFormat="1" applyBorder="1" applyAlignment="1" applyProtection="1">
      <alignment vertical="center" wrapText="1"/>
      <protection locked="0"/>
    </xf>
    <xf numFmtId="6" fontId="0" fillId="5" borderId="14" xfId="0" applyNumberFormat="1" applyFill="1" applyBorder="1" applyAlignment="1">
      <alignment horizontal="center" vertical="center"/>
    </xf>
    <xf numFmtId="164" fontId="18" fillId="8" borderId="3" xfId="0" applyNumberFormat="1" applyFont="1" applyFill="1" applyBorder="1" applyAlignment="1">
      <alignment horizontal="center" vertical="center"/>
    </xf>
    <xf numFmtId="164" fontId="18" fillId="8" borderId="5" xfId="0" applyNumberFormat="1" applyFont="1" applyFill="1" applyBorder="1" applyAlignment="1">
      <alignment horizontal="center" vertical="center"/>
    </xf>
    <xf numFmtId="6" fontId="18" fillId="0" borderId="3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vertical="center"/>
    </xf>
    <xf numFmtId="1" fontId="2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28" fillId="8" borderId="36" xfId="0" applyFont="1" applyFill="1" applyBorder="1" applyAlignment="1">
      <alignment horizontal="center" vertical="center" wrapText="1"/>
    </xf>
    <xf numFmtId="0" fontId="35" fillId="8" borderId="36" xfId="0" applyFont="1" applyFill="1" applyBorder="1" applyAlignment="1">
      <alignment horizontal="center" vertical="center" wrapText="1"/>
    </xf>
    <xf numFmtId="0" fontId="30" fillId="0" borderId="37" xfId="0" applyFont="1" applyBorder="1" applyAlignment="1">
      <alignment horizontal="center"/>
    </xf>
    <xf numFmtId="0" fontId="30" fillId="0" borderId="38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8" fontId="2" fillId="0" borderId="40" xfId="0" applyNumberFormat="1" applyFont="1" applyBorder="1" applyAlignment="1">
      <alignment horizontal="center" vertical="center"/>
    </xf>
    <xf numFmtId="8" fontId="2" fillId="0" borderId="41" xfId="0" applyNumberFormat="1" applyFont="1" applyBorder="1" applyAlignment="1">
      <alignment horizontal="center" vertical="center"/>
    </xf>
    <xf numFmtId="0" fontId="34" fillId="3" borderId="36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 wrapText="1"/>
    </xf>
    <xf numFmtId="0" fontId="2" fillId="7" borderId="36" xfId="0" applyFont="1" applyFill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29" fillId="0" borderId="36" xfId="0" applyFont="1" applyBorder="1" applyAlignment="1">
      <alignment horizont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</cellXfs>
  <cellStyles count="4">
    <cellStyle name="Lien hypertexte" xfId="2" builtinId="8"/>
    <cellStyle name="Monétaire" xfId="1" builtinId="4"/>
    <cellStyle name="Normal" xfId="0" builtinId="0"/>
    <cellStyle name="Normal 2" xfId="3" xr:uid="{ABA0EE65-98B1-42C8-953F-AA0130D6D46C}"/>
  </cellStyles>
  <dxfs count="0"/>
  <tableStyles count="0" defaultTableStyle="TableStyleMedium2" defaultPivotStyle="PivotStyleLight16"/>
  <colors>
    <mruColors>
      <color rgb="FFF075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157896</xdr:colOff>
      <xdr:row>9</xdr:row>
      <xdr:rowOff>300771</xdr:rowOff>
    </xdr:from>
    <xdr:to>
      <xdr:col>0</xdr:col>
      <xdr:colOff>589896</xdr:colOff>
      <xdr:row>10</xdr:row>
      <xdr:rowOff>418447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96" y="2281971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177050</xdr:colOff>
      <xdr:row>11</xdr:row>
      <xdr:rowOff>2500</xdr:rowOff>
    </xdr:from>
    <xdr:to>
      <xdr:col>0</xdr:col>
      <xdr:colOff>569777</xdr:colOff>
      <xdr:row>11</xdr:row>
      <xdr:rowOff>390230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0" y="2739684"/>
          <a:ext cx="392727" cy="3909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</xdr:row>
      <xdr:rowOff>419100</xdr:rowOff>
    </xdr:from>
    <xdr:to>
      <xdr:col>0</xdr:col>
      <xdr:colOff>578050</xdr:colOff>
      <xdr:row>12</xdr:row>
      <xdr:rowOff>409774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156284"/>
          <a:ext cx="432000" cy="429995"/>
        </a:xfrm>
        <a:prstGeom prst="rect">
          <a:avLst/>
        </a:prstGeom>
      </xdr:spPr>
    </xdr:pic>
    <xdr:clientData/>
  </xdr:twoCellAnchor>
  <xdr:twoCellAnchor editAs="oneCell">
    <xdr:from>
      <xdr:col>0</xdr:col>
      <xdr:colOff>138363</xdr:colOff>
      <xdr:row>12</xdr:row>
      <xdr:rowOff>409575</xdr:rowOff>
    </xdr:from>
    <xdr:to>
      <xdr:col>0</xdr:col>
      <xdr:colOff>570363</xdr:colOff>
      <xdr:row>13</xdr:row>
      <xdr:rowOff>406601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63" y="3582904"/>
          <a:ext cx="432000" cy="429995"/>
        </a:xfrm>
        <a:prstGeom prst="rect">
          <a:avLst/>
        </a:prstGeom>
      </xdr:spPr>
    </xdr:pic>
    <xdr:clientData/>
  </xdr:twoCellAnchor>
  <xdr:twoCellAnchor editAs="oneCell">
    <xdr:from>
      <xdr:col>0</xdr:col>
      <xdr:colOff>119313</xdr:colOff>
      <xdr:row>13</xdr:row>
      <xdr:rowOff>419100</xdr:rowOff>
    </xdr:from>
    <xdr:to>
      <xdr:col>0</xdr:col>
      <xdr:colOff>551313</xdr:colOff>
      <xdr:row>14</xdr:row>
      <xdr:rowOff>409775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3" y="4028574"/>
          <a:ext cx="432000" cy="429994"/>
        </a:xfrm>
        <a:prstGeom prst="rect">
          <a:avLst/>
        </a:prstGeom>
      </xdr:spPr>
    </xdr:pic>
    <xdr:clientData/>
  </xdr:twoCellAnchor>
  <xdr:twoCellAnchor editAs="oneCell">
    <xdr:from>
      <xdr:col>0</xdr:col>
      <xdr:colOff>128838</xdr:colOff>
      <xdr:row>15</xdr:row>
      <xdr:rowOff>19050</xdr:rowOff>
    </xdr:from>
    <xdr:to>
      <xdr:col>0</xdr:col>
      <xdr:colOff>564013</xdr:colOff>
      <xdr:row>15</xdr:row>
      <xdr:rowOff>447875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38" y="504825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</xdr:row>
      <xdr:rowOff>9525</xdr:rowOff>
    </xdr:from>
    <xdr:to>
      <xdr:col>0</xdr:col>
      <xdr:colOff>559000</xdr:colOff>
      <xdr:row>17</xdr:row>
      <xdr:rowOff>6550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93395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106781</xdr:colOff>
      <xdr:row>17</xdr:row>
      <xdr:rowOff>57150</xdr:rowOff>
    </xdr:from>
    <xdr:to>
      <xdr:col>0</xdr:col>
      <xdr:colOff>541956</xdr:colOff>
      <xdr:row>17</xdr:row>
      <xdr:rowOff>485975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1" y="60579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89473</xdr:colOff>
      <xdr:row>18</xdr:row>
      <xdr:rowOff>409575</xdr:rowOff>
    </xdr:from>
    <xdr:to>
      <xdr:col>0</xdr:col>
      <xdr:colOff>554934</xdr:colOff>
      <xdr:row>19</xdr:row>
      <xdr:rowOff>430601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3" y="6924675"/>
          <a:ext cx="465461" cy="465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113154</xdr:colOff>
      <xdr:row>20</xdr:row>
      <xdr:rowOff>10027</xdr:rowOff>
    </xdr:from>
    <xdr:to>
      <xdr:col>0</xdr:col>
      <xdr:colOff>541979</xdr:colOff>
      <xdr:row>20</xdr:row>
      <xdr:rowOff>448036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4" y="6201277"/>
          <a:ext cx="432000" cy="43128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123826</xdr:rowOff>
    </xdr:from>
    <xdr:to>
      <xdr:col>1</xdr:col>
      <xdr:colOff>1085850</xdr:colOff>
      <xdr:row>2</xdr:row>
      <xdr:rowOff>192868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3826"/>
          <a:ext cx="1238250" cy="67864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</xdr:row>
      <xdr:rowOff>38100</xdr:rowOff>
    </xdr:from>
    <xdr:to>
      <xdr:col>0</xdr:col>
      <xdr:colOff>431664</xdr:colOff>
      <xdr:row>18</xdr:row>
      <xdr:rowOff>427620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5307215-7F22-4B5E-8B9F-5CD1ACB2D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6" t="13184" r="29104" b="7463"/>
        <a:stretch/>
      </xdr:blipFill>
      <xdr:spPr>
        <a:xfrm>
          <a:off x="200025" y="6410325"/>
          <a:ext cx="234814" cy="38634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34</xdr:row>
      <xdr:rowOff>1270</xdr:rowOff>
    </xdr:from>
    <xdr:to>
      <xdr:col>7</xdr:col>
      <xdr:colOff>323849</xdr:colOff>
      <xdr:row>38</xdr:row>
      <xdr:rowOff>193674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85EAF29-B65F-C1D2-D387-A4410E8C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10621645"/>
          <a:ext cx="1809749" cy="1830704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46</xdr:row>
      <xdr:rowOff>82550</xdr:rowOff>
    </xdr:from>
    <xdr:to>
      <xdr:col>7</xdr:col>
      <xdr:colOff>654050</xdr:colOff>
      <xdr:row>79</xdr:row>
      <xdr:rowOff>12700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3DB1703-E651-DFB9-B3AB-9FEE39DF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300" y="155067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53</xdr:row>
      <xdr:rowOff>152400</xdr:rowOff>
    </xdr:from>
    <xdr:to>
      <xdr:col>7</xdr:col>
      <xdr:colOff>558800</xdr:colOff>
      <xdr:row>78</xdr:row>
      <xdr:rowOff>152400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29DA66C-B1C8-B256-32CC-EE7F5F51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175831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278431</xdr:colOff>
      <xdr:row>51</xdr:row>
      <xdr:rowOff>107950</xdr:rowOff>
    </xdr:from>
    <xdr:to>
      <xdr:col>7</xdr:col>
      <xdr:colOff>546099</xdr:colOff>
      <xdr:row>77</xdr:row>
      <xdr:rowOff>117342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60F32BE-30B9-9AF5-45EA-4DEDA95A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281" y="16865600"/>
          <a:ext cx="978868" cy="653282"/>
        </a:xfrm>
        <a:prstGeom prst="rect">
          <a:avLst/>
        </a:prstGeom>
      </xdr:spPr>
    </xdr:pic>
    <xdr:clientData/>
  </xdr:twoCellAnchor>
  <xdr:twoCellAnchor editAs="oneCell">
    <xdr:from>
      <xdr:col>6</xdr:col>
      <xdr:colOff>673100</xdr:colOff>
      <xdr:row>71</xdr:row>
      <xdr:rowOff>459230</xdr:rowOff>
    </xdr:from>
    <xdr:to>
      <xdr:col>7</xdr:col>
      <xdr:colOff>685799</xdr:colOff>
      <xdr:row>77</xdr:row>
      <xdr:rowOff>196090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1613675-F2AF-473E-BFAA-557E19D1A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250" y="20290280"/>
          <a:ext cx="730249" cy="73457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70</xdr:row>
      <xdr:rowOff>127000</xdr:rowOff>
    </xdr:from>
    <xdr:to>
      <xdr:col>7</xdr:col>
      <xdr:colOff>273050</xdr:colOff>
      <xdr:row>78</xdr:row>
      <xdr:rowOff>147320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C72639F-F4AF-491C-944D-A307D2F9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0" y="196913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80</xdr:row>
      <xdr:rowOff>152400</xdr:rowOff>
    </xdr:from>
    <xdr:to>
      <xdr:col>7</xdr:col>
      <xdr:colOff>711200</xdr:colOff>
      <xdr:row>87</xdr:row>
      <xdr:rowOff>151758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ECB2052-1030-41EE-A67B-A35087FA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95950" y="24580850"/>
          <a:ext cx="1377950" cy="1866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5"/>
  <sheetViews>
    <sheetView showGridLines="0" tabSelected="1" zoomScaleNormal="100" zoomScaleSheetLayoutView="100" workbookViewId="0">
      <selection activeCell="A99" sqref="A99:XFD101"/>
    </sheetView>
  </sheetViews>
  <sheetFormatPr baseColWidth="10" defaultRowHeight="14.4"/>
  <cols>
    <col min="2" max="2" width="23.44140625" customWidth="1"/>
    <col min="3" max="3" width="10.21875" customWidth="1"/>
    <col min="4" max="4" width="12.44140625" customWidth="1"/>
    <col min="5" max="5" width="10.5546875" customWidth="1"/>
    <col min="6" max="6" width="13.21875" style="62" customWidth="1"/>
    <col min="7" max="7" width="10.21875" customWidth="1"/>
    <col min="8" max="8" width="10.77734375" customWidth="1"/>
    <col min="9" max="9" width="7.5546875" customWidth="1"/>
  </cols>
  <sheetData>
    <row r="1" spans="1:12" ht="15.75" customHeight="1" thickBot="1">
      <c r="A1" s="130"/>
      <c r="B1" s="131"/>
      <c r="C1" s="134" t="s">
        <v>28</v>
      </c>
      <c r="D1" s="135"/>
      <c r="E1" s="135"/>
      <c r="F1" s="135"/>
      <c r="G1" s="135"/>
      <c r="H1" s="136"/>
      <c r="I1" s="1"/>
    </row>
    <row r="2" spans="1:12" ht="32.25" customHeight="1">
      <c r="A2" s="132"/>
      <c r="B2" s="133"/>
      <c r="C2" s="122" t="s">
        <v>85</v>
      </c>
      <c r="D2" s="123"/>
      <c r="E2" s="124"/>
      <c r="F2" s="125"/>
      <c r="G2" s="125"/>
      <c r="H2" s="126"/>
      <c r="I2" s="1"/>
    </row>
    <row r="3" spans="1:12" ht="18" customHeight="1">
      <c r="A3" s="132"/>
      <c r="B3" s="133"/>
      <c r="C3" s="14" t="s">
        <v>86</v>
      </c>
      <c r="D3" s="127"/>
      <c r="E3" s="128"/>
      <c r="F3" s="128"/>
      <c r="G3" s="128"/>
      <c r="H3" s="129"/>
      <c r="I3" s="1"/>
    </row>
    <row r="4" spans="1:12" ht="18" customHeight="1">
      <c r="A4" s="143" t="s">
        <v>92</v>
      </c>
      <c r="B4" s="144"/>
      <c r="C4" s="14" t="s">
        <v>23</v>
      </c>
      <c r="D4" s="137"/>
      <c r="E4" s="128"/>
      <c r="F4" s="128"/>
      <c r="G4" s="128"/>
      <c r="H4" s="129"/>
      <c r="I4" s="1"/>
      <c r="K4" t="s">
        <v>7</v>
      </c>
    </row>
    <row r="5" spans="1:12" ht="18" customHeight="1">
      <c r="A5" s="143"/>
      <c r="B5" s="144"/>
      <c r="C5" s="15" t="s">
        <v>24</v>
      </c>
      <c r="D5" s="137"/>
      <c r="E5" s="128"/>
      <c r="F5" s="128"/>
      <c r="G5" s="128"/>
      <c r="H5" s="129"/>
      <c r="I5" s="1"/>
    </row>
    <row r="6" spans="1:12" ht="18" customHeight="1">
      <c r="A6" s="143"/>
      <c r="B6" s="144"/>
      <c r="C6" s="15" t="s">
        <v>25</v>
      </c>
      <c r="D6" s="145"/>
      <c r="E6" s="147"/>
      <c r="F6" s="59" t="s">
        <v>27</v>
      </c>
      <c r="G6" s="145"/>
      <c r="H6" s="146"/>
      <c r="I6" s="1"/>
    </row>
    <row r="7" spans="1:12" ht="18" customHeight="1" thickBot="1">
      <c r="A7" s="143"/>
      <c r="B7" s="144"/>
      <c r="C7" s="19" t="s">
        <v>26</v>
      </c>
      <c r="D7" s="85"/>
      <c r="E7" s="86"/>
      <c r="F7" s="86"/>
      <c r="G7" s="86"/>
      <c r="H7" s="87"/>
      <c r="I7" s="1"/>
    </row>
    <row r="8" spans="1:12" ht="48.75" customHeight="1" thickBot="1">
      <c r="A8" s="88" t="s">
        <v>82</v>
      </c>
      <c r="B8" s="89"/>
      <c r="C8" s="89"/>
      <c r="D8" s="89"/>
      <c r="E8" s="89"/>
      <c r="F8" s="89"/>
      <c r="G8" s="89"/>
      <c r="H8" s="90"/>
    </row>
    <row r="9" spans="1:12" ht="21" customHeight="1">
      <c r="A9" s="140" t="s">
        <v>16</v>
      </c>
      <c r="B9" s="141"/>
      <c r="C9" s="141"/>
      <c r="D9" s="141"/>
      <c r="E9" s="141"/>
      <c r="F9" s="141"/>
      <c r="G9" s="141"/>
      <c r="H9" s="142"/>
    </row>
    <row r="10" spans="1:12" ht="15" thickBot="1">
      <c r="A10" s="30"/>
      <c r="B10" s="30" t="s">
        <v>3</v>
      </c>
      <c r="C10" s="30" t="s">
        <v>2</v>
      </c>
      <c r="D10" s="30" t="s">
        <v>0</v>
      </c>
      <c r="E10" s="30" t="s">
        <v>1</v>
      </c>
      <c r="F10" s="60" t="s">
        <v>0</v>
      </c>
      <c r="G10" s="32"/>
      <c r="H10" s="33"/>
    </row>
    <row r="11" spans="1:12" ht="35.1" customHeight="1" thickBot="1">
      <c r="A11" s="2"/>
      <c r="B11" s="8" t="s">
        <v>13</v>
      </c>
      <c r="C11" s="9">
        <v>7</v>
      </c>
      <c r="D11" s="61"/>
      <c r="E11" s="9">
        <v>11</v>
      </c>
      <c r="F11" s="61"/>
      <c r="G11" s="91"/>
      <c r="H11" s="92"/>
      <c r="L11" s="18"/>
    </row>
    <row r="12" spans="1:12" ht="35.1" customHeight="1" thickBot="1">
      <c r="A12" s="2"/>
      <c r="B12" s="3" t="s">
        <v>12</v>
      </c>
      <c r="C12" s="9">
        <v>7</v>
      </c>
      <c r="D12" s="61"/>
      <c r="E12" s="9">
        <v>11</v>
      </c>
      <c r="F12" s="61"/>
      <c r="G12" s="93"/>
      <c r="H12" s="94"/>
    </row>
    <row r="13" spans="1:12" ht="35.1" customHeight="1" thickBot="1">
      <c r="A13" s="2"/>
      <c r="B13" s="3" t="s">
        <v>11</v>
      </c>
      <c r="C13" s="9">
        <v>7</v>
      </c>
      <c r="D13" s="61"/>
      <c r="E13" s="9">
        <v>11</v>
      </c>
      <c r="F13" s="61"/>
      <c r="G13" s="93"/>
      <c r="H13" s="94"/>
    </row>
    <row r="14" spans="1:12" ht="35.1" customHeight="1" thickBot="1">
      <c r="A14" s="2"/>
      <c r="B14" s="3" t="s">
        <v>15</v>
      </c>
      <c r="C14" s="9">
        <v>7</v>
      </c>
      <c r="D14" s="61"/>
      <c r="E14" s="9">
        <v>11</v>
      </c>
      <c r="F14" s="61"/>
      <c r="G14" s="93"/>
      <c r="H14" s="94"/>
    </row>
    <row r="15" spans="1:12" ht="35.1" customHeight="1" thickBot="1">
      <c r="A15" s="2"/>
      <c r="B15" s="3" t="s">
        <v>10</v>
      </c>
      <c r="C15" s="9">
        <v>7</v>
      </c>
      <c r="D15" s="61"/>
      <c r="E15" s="9">
        <v>11</v>
      </c>
      <c r="F15" s="61"/>
      <c r="G15" s="93"/>
      <c r="H15" s="94"/>
    </row>
    <row r="16" spans="1:12" ht="42" customHeight="1" thickBot="1">
      <c r="A16" s="2"/>
      <c r="B16" s="3" t="s">
        <v>9</v>
      </c>
      <c r="C16" s="9">
        <v>7</v>
      </c>
      <c r="D16" s="61"/>
      <c r="E16" s="9">
        <v>11</v>
      </c>
      <c r="F16" s="61"/>
      <c r="G16" s="93"/>
      <c r="H16" s="94"/>
    </row>
    <row r="17" spans="1:10" ht="35.1" customHeight="1" thickBot="1">
      <c r="A17" s="1"/>
      <c r="B17" s="3" t="s">
        <v>4</v>
      </c>
      <c r="C17" s="9">
        <v>7</v>
      </c>
      <c r="D17" s="61"/>
      <c r="E17" s="9">
        <v>11</v>
      </c>
      <c r="F17" s="61"/>
      <c r="G17" s="93"/>
      <c r="H17" s="94"/>
    </row>
    <row r="18" spans="1:10" ht="40.5" customHeight="1" thickBot="1">
      <c r="A18" s="2"/>
      <c r="B18" s="7" t="s">
        <v>8</v>
      </c>
      <c r="C18" s="9">
        <v>7</v>
      </c>
      <c r="D18" s="61"/>
      <c r="E18" s="9">
        <v>11</v>
      </c>
      <c r="F18" s="61"/>
      <c r="G18" s="93"/>
      <c r="H18" s="94"/>
    </row>
    <row r="19" spans="1:10" ht="35.25" customHeight="1" thickBot="1">
      <c r="A19" s="2"/>
      <c r="B19" s="17" t="s">
        <v>31</v>
      </c>
      <c r="C19" s="9">
        <v>7</v>
      </c>
      <c r="D19" s="61"/>
      <c r="E19" s="9">
        <v>11</v>
      </c>
      <c r="F19" s="61"/>
      <c r="G19" s="93"/>
      <c r="H19" s="94"/>
    </row>
    <row r="20" spans="1:10" ht="35.1" customHeight="1" thickBot="1">
      <c r="A20" s="2"/>
      <c r="B20" s="3" t="s">
        <v>6</v>
      </c>
      <c r="C20" s="9">
        <v>8</v>
      </c>
      <c r="D20" s="61"/>
      <c r="E20" s="9">
        <v>12</v>
      </c>
      <c r="F20" s="61"/>
      <c r="G20" s="93"/>
      <c r="H20" s="94"/>
    </row>
    <row r="21" spans="1:10" ht="36.75" customHeight="1" thickBot="1">
      <c r="A21" s="2"/>
      <c r="B21" s="6" t="s">
        <v>14</v>
      </c>
      <c r="C21" s="9">
        <v>8</v>
      </c>
      <c r="D21" s="76"/>
      <c r="E21" s="9">
        <v>12</v>
      </c>
      <c r="F21" s="61"/>
      <c r="G21" s="95"/>
      <c r="H21" s="96"/>
    </row>
    <row r="22" spans="1:10" ht="18" customHeight="1" thickBot="1">
      <c r="A22" s="117" t="s">
        <v>18</v>
      </c>
      <c r="B22" s="118"/>
      <c r="C22" s="97">
        <f>SUM(D11:D19)*C11+SUM(D20:D21)*C21</f>
        <v>0</v>
      </c>
      <c r="D22" s="98"/>
      <c r="E22" s="97">
        <f>SUM(F11:F19)*E19+SUM(F20:F21)*E20</f>
        <v>0</v>
      </c>
      <c r="F22" s="98"/>
      <c r="G22" s="149">
        <f>(H11+H14+H18+H19)*G18</f>
        <v>0</v>
      </c>
      <c r="H22" s="150"/>
    </row>
    <row r="23" spans="1:10" ht="33.75" hidden="1" customHeight="1" thickBot="1">
      <c r="A23" s="138"/>
      <c r="B23" s="139"/>
      <c r="C23" s="138" t="s">
        <v>5</v>
      </c>
      <c r="D23" s="139"/>
      <c r="E23" s="9">
        <v>19</v>
      </c>
      <c r="F23" s="61"/>
      <c r="G23" s="148"/>
      <c r="H23" s="111"/>
    </row>
    <row r="24" spans="1:10" ht="31.5" hidden="1" customHeight="1" thickBot="1">
      <c r="A24" s="138"/>
      <c r="B24" s="139"/>
      <c r="C24" s="138" t="s">
        <v>34</v>
      </c>
      <c r="D24" s="139"/>
      <c r="E24" s="9">
        <v>12</v>
      </c>
      <c r="F24" s="61"/>
      <c r="G24" s="112"/>
      <c r="H24" s="114"/>
    </row>
    <row r="25" spans="1:10" ht="21" hidden="1" customHeight="1" thickBot="1">
      <c r="A25" s="117" t="s">
        <v>19</v>
      </c>
      <c r="B25" s="118"/>
      <c r="C25" s="151">
        <f>(F23*E23)+(F24*E24)</f>
        <v>0</v>
      </c>
      <c r="D25" s="152"/>
      <c r="E25" s="153"/>
      <c r="F25" s="109"/>
      <c r="G25" s="110"/>
      <c r="H25" s="111"/>
    </row>
    <row r="26" spans="1:10" ht="21" hidden="1" customHeight="1" thickBot="1">
      <c r="A26" s="99" t="s">
        <v>29</v>
      </c>
      <c r="B26" s="100"/>
      <c r="C26" s="101">
        <f>C22+E22+G22+C25</f>
        <v>0</v>
      </c>
      <c r="D26" s="102"/>
      <c r="E26" s="103"/>
      <c r="F26" s="112"/>
      <c r="G26" s="113"/>
      <c r="H26" s="114"/>
    </row>
    <row r="27" spans="1:10" ht="15.75" customHeight="1" thickBot="1">
      <c r="I27" s="4"/>
      <c r="J27" s="4"/>
    </row>
    <row r="28" spans="1:10" ht="21.75" customHeight="1" thickTop="1" thickBot="1">
      <c r="A28" s="104" t="s">
        <v>36</v>
      </c>
      <c r="B28" s="83"/>
      <c r="C28" s="83"/>
      <c r="D28" s="83"/>
      <c r="E28" s="83"/>
      <c r="F28" s="154"/>
      <c r="G28" s="154"/>
      <c r="H28" s="154"/>
      <c r="I28" s="4"/>
      <c r="J28" s="4"/>
    </row>
    <row r="29" spans="1:10" ht="16.5" customHeight="1" thickTop="1" thickBot="1">
      <c r="A29" s="105" t="s">
        <v>3</v>
      </c>
      <c r="B29" s="106"/>
      <c r="C29" s="106"/>
      <c r="D29" s="44" t="s">
        <v>17</v>
      </c>
      <c r="E29" s="44" t="s">
        <v>0</v>
      </c>
      <c r="F29" s="154"/>
      <c r="G29" s="154"/>
      <c r="H29" s="154"/>
      <c r="I29" s="4"/>
      <c r="J29" s="4"/>
    </row>
    <row r="30" spans="1:10" ht="32.1" customHeight="1" thickTop="1" thickBot="1">
      <c r="A30" s="119" t="s">
        <v>42</v>
      </c>
      <c r="B30" s="84"/>
      <c r="C30" s="84"/>
      <c r="D30" s="46">
        <v>8</v>
      </c>
      <c r="E30" s="53"/>
      <c r="F30" s="154"/>
      <c r="G30" s="154"/>
      <c r="H30" s="154"/>
      <c r="I30" s="4"/>
      <c r="J30" s="4"/>
    </row>
    <row r="31" spans="1:10" ht="32.1" customHeight="1" thickTop="1" thickBot="1">
      <c r="A31" s="83" t="s">
        <v>43</v>
      </c>
      <c r="B31" s="83"/>
      <c r="C31" s="83"/>
      <c r="D31" s="46">
        <v>8</v>
      </c>
      <c r="E31" s="53"/>
      <c r="F31" s="154"/>
      <c r="G31" s="154"/>
      <c r="H31" s="154"/>
      <c r="I31" s="4"/>
      <c r="J31" s="4"/>
    </row>
    <row r="32" spans="1:10" ht="32.1" customHeight="1" thickTop="1" thickBot="1">
      <c r="A32" s="83" t="s">
        <v>44</v>
      </c>
      <c r="B32" s="83"/>
      <c r="C32" s="83"/>
      <c r="D32" s="46">
        <v>8</v>
      </c>
      <c r="E32" s="53"/>
      <c r="F32" s="154"/>
      <c r="G32" s="154"/>
      <c r="H32" s="154"/>
      <c r="I32" s="4"/>
      <c r="J32" s="4"/>
    </row>
    <row r="33" spans="1:10" ht="32.1" customHeight="1" thickTop="1" thickBot="1">
      <c r="A33" s="83" t="s">
        <v>45</v>
      </c>
      <c r="B33" s="83"/>
      <c r="C33" s="83"/>
      <c r="D33" s="46">
        <v>8</v>
      </c>
      <c r="E33" s="53"/>
      <c r="F33" s="154"/>
      <c r="G33" s="154"/>
      <c r="H33" s="154"/>
      <c r="I33" s="4"/>
      <c r="J33" s="4"/>
    </row>
    <row r="34" spans="1:10" ht="32.1" customHeight="1" thickTop="1" thickBot="1">
      <c r="A34" s="83" t="s">
        <v>46</v>
      </c>
      <c r="B34" s="83"/>
      <c r="C34" s="83"/>
      <c r="D34" s="46">
        <v>8</v>
      </c>
      <c r="E34" s="53"/>
      <c r="F34" s="154"/>
      <c r="G34" s="154"/>
      <c r="H34" s="154"/>
      <c r="I34" s="4"/>
      <c r="J34" s="4"/>
    </row>
    <row r="35" spans="1:10" ht="32.1" customHeight="1" thickTop="1" thickBot="1">
      <c r="A35" s="83" t="s">
        <v>38</v>
      </c>
      <c r="B35" s="83"/>
      <c r="C35" s="83"/>
      <c r="D35" s="46">
        <v>8</v>
      </c>
      <c r="E35" s="53"/>
      <c r="F35" s="154"/>
      <c r="G35" s="154"/>
      <c r="H35" s="154"/>
      <c r="I35" s="4"/>
      <c r="J35" s="4"/>
    </row>
    <row r="36" spans="1:10" ht="32.1" customHeight="1" thickTop="1" thickBot="1">
      <c r="A36" s="83" t="s">
        <v>39</v>
      </c>
      <c r="B36" s="83"/>
      <c r="C36" s="83"/>
      <c r="D36" s="46">
        <v>8</v>
      </c>
      <c r="E36" s="53"/>
      <c r="F36" s="154"/>
      <c r="G36" s="154"/>
      <c r="H36" s="154"/>
      <c r="I36" s="4"/>
      <c r="J36" s="4"/>
    </row>
    <row r="37" spans="1:10" ht="32.1" customHeight="1" thickTop="1" thickBot="1">
      <c r="A37" s="83" t="s">
        <v>47</v>
      </c>
      <c r="B37" s="83"/>
      <c r="C37" s="83"/>
      <c r="D37" s="46">
        <v>8</v>
      </c>
      <c r="E37" s="53"/>
      <c r="F37" s="154"/>
      <c r="G37" s="154"/>
      <c r="H37" s="154"/>
      <c r="I37" s="4"/>
      <c r="J37" s="4"/>
    </row>
    <row r="38" spans="1:10" ht="32.1" customHeight="1" thickTop="1" thickBot="1">
      <c r="A38" s="83" t="s">
        <v>48</v>
      </c>
      <c r="B38" s="83"/>
      <c r="C38" s="83"/>
      <c r="D38" s="46">
        <v>8</v>
      </c>
      <c r="E38" s="53"/>
      <c r="F38" s="154"/>
      <c r="G38" s="154"/>
      <c r="H38" s="154"/>
      <c r="I38" s="4"/>
      <c r="J38" s="4"/>
    </row>
    <row r="39" spans="1:10" ht="32.1" customHeight="1" thickTop="1" thickBot="1">
      <c r="A39" s="83" t="s">
        <v>40</v>
      </c>
      <c r="B39" s="83"/>
      <c r="C39" s="83"/>
      <c r="D39" s="46">
        <v>8</v>
      </c>
      <c r="E39" s="53"/>
      <c r="F39" s="154"/>
      <c r="G39" s="154"/>
      <c r="H39" s="154"/>
      <c r="I39" s="4"/>
      <c r="J39" s="4"/>
    </row>
    <row r="40" spans="1:10" ht="32.1" customHeight="1" thickTop="1" thickBot="1">
      <c r="A40" s="83" t="s">
        <v>41</v>
      </c>
      <c r="B40" s="84"/>
      <c r="C40" s="84"/>
      <c r="D40" s="46">
        <v>8</v>
      </c>
      <c r="E40" s="53"/>
      <c r="F40" s="154"/>
      <c r="G40" s="154"/>
      <c r="H40" s="154"/>
      <c r="I40" s="4"/>
      <c r="J40" s="4"/>
    </row>
    <row r="41" spans="1:10" ht="32.1" hidden="1" customHeight="1" thickTop="1" thickBot="1">
      <c r="A41" s="83" t="s">
        <v>49</v>
      </c>
      <c r="B41" s="83"/>
      <c r="C41" s="83"/>
      <c r="D41" s="46">
        <v>8</v>
      </c>
      <c r="E41" s="53"/>
      <c r="F41" s="154"/>
      <c r="G41" s="154"/>
      <c r="H41" s="154"/>
      <c r="I41" s="4"/>
      <c r="J41" s="4"/>
    </row>
    <row r="42" spans="1:10" ht="32.1" customHeight="1" thickTop="1" thickBot="1">
      <c r="A42" s="83" t="s">
        <v>52</v>
      </c>
      <c r="B42" s="83"/>
      <c r="C42" s="83"/>
      <c r="D42" s="46">
        <v>8</v>
      </c>
      <c r="E42" s="53"/>
      <c r="F42" s="154"/>
      <c r="G42" s="154"/>
      <c r="H42" s="154"/>
      <c r="I42" s="4"/>
      <c r="J42" s="4"/>
    </row>
    <row r="43" spans="1:10" ht="32.1" customHeight="1" thickTop="1" thickBot="1">
      <c r="A43" s="83" t="s">
        <v>51</v>
      </c>
      <c r="B43" s="83"/>
      <c r="C43" s="83"/>
      <c r="D43" s="46">
        <v>8</v>
      </c>
      <c r="E43" s="53"/>
      <c r="F43" s="154"/>
      <c r="G43" s="154"/>
      <c r="H43" s="154"/>
      <c r="I43" s="4"/>
      <c r="J43" s="4"/>
    </row>
    <row r="44" spans="1:10" ht="32.1" customHeight="1" thickTop="1" thickBot="1">
      <c r="A44" s="83" t="s">
        <v>50</v>
      </c>
      <c r="B44" s="84"/>
      <c r="C44" s="84"/>
      <c r="D44" s="46">
        <v>8</v>
      </c>
      <c r="E44" s="53"/>
      <c r="F44" s="154"/>
      <c r="G44" s="154"/>
      <c r="H44" s="154"/>
      <c r="I44" s="4"/>
      <c r="J44" s="4"/>
    </row>
    <row r="45" spans="1:10" ht="21" customHeight="1" thickTop="1" thickBot="1">
      <c r="A45" s="115" t="s">
        <v>66</v>
      </c>
      <c r="B45" s="116"/>
      <c r="C45" s="116"/>
      <c r="D45" s="47">
        <f>SUM(E30:E44)*D44</f>
        <v>0</v>
      </c>
      <c r="E45" s="48">
        <f>SUM(E30:E44)</f>
        <v>0</v>
      </c>
      <c r="F45" s="154"/>
      <c r="G45" s="154"/>
      <c r="H45" s="154"/>
      <c r="I45" s="4"/>
      <c r="J45" s="4"/>
    </row>
    <row r="46" spans="1:10" ht="21" customHeight="1" thickTop="1">
      <c r="A46" s="26"/>
      <c r="B46" s="27"/>
      <c r="C46" s="27"/>
      <c r="D46" s="28"/>
      <c r="E46" s="29"/>
      <c r="I46" s="4"/>
      <c r="J46" s="4"/>
    </row>
    <row r="47" spans="1:10" ht="21" hidden="1" customHeight="1" thickTop="1" thickBot="1">
      <c r="A47" s="170" t="s">
        <v>76</v>
      </c>
      <c r="B47" s="170"/>
      <c r="C47" s="170"/>
      <c r="D47" s="170"/>
      <c r="E47" s="170"/>
      <c r="F47" s="170"/>
      <c r="G47" s="184"/>
      <c r="H47" s="184"/>
      <c r="I47" s="4"/>
      <c r="J47" s="4"/>
    </row>
    <row r="48" spans="1:10" ht="21" hidden="1" customHeight="1" thickTop="1" thickBot="1">
      <c r="A48" s="177" t="s">
        <v>3</v>
      </c>
      <c r="B48" s="106"/>
      <c r="C48" s="106"/>
      <c r="D48" s="49" t="s">
        <v>17</v>
      </c>
      <c r="E48" s="49" t="s">
        <v>0</v>
      </c>
      <c r="F48" s="63" t="s">
        <v>78</v>
      </c>
      <c r="G48" s="184"/>
      <c r="H48" s="184"/>
      <c r="I48" s="4"/>
      <c r="J48" s="4"/>
    </row>
    <row r="49" spans="1:10" ht="21" hidden="1" customHeight="1" thickTop="1" thickBot="1">
      <c r="A49" s="181" t="s">
        <v>77</v>
      </c>
      <c r="B49" s="182"/>
      <c r="C49" s="183"/>
      <c r="D49" s="51">
        <v>24</v>
      </c>
      <c r="E49" s="80"/>
      <c r="F49" s="45">
        <f>D49*E49</f>
        <v>0</v>
      </c>
      <c r="G49" s="184"/>
      <c r="H49" s="184"/>
      <c r="I49" s="4"/>
      <c r="J49" s="4"/>
    </row>
    <row r="50" spans="1:10" ht="21" hidden="1" customHeight="1" thickTop="1" thickBot="1">
      <c r="A50" s="181" t="s">
        <v>53</v>
      </c>
      <c r="B50" s="182"/>
      <c r="C50" s="183"/>
      <c r="D50" s="51">
        <v>9.5</v>
      </c>
      <c r="E50" s="80"/>
      <c r="F50" s="45">
        <f t="shared" ref="F50:F58" si="0">D50*E50</f>
        <v>0</v>
      </c>
      <c r="G50" s="184"/>
      <c r="H50" s="184"/>
      <c r="I50" s="4"/>
      <c r="J50" s="4"/>
    </row>
    <row r="51" spans="1:10" ht="21" hidden="1" customHeight="1" thickTop="1" thickBot="1">
      <c r="A51" s="178" t="s">
        <v>54</v>
      </c>
      <c r="B51" s="179"/>
      <c r="C51" s="180"/>
      <c r="D51" s="51">
        <v>19</v>
      </c>
      <c r="E51" s="80"/>
      <c r="F51" s="45">
        <f t="shared" si="0"/>
        <v>0</v>
      </c>
      <c r="G51" s="184"/>
      <c r="H51" s="184"/>
      <c r="I51" s="4"/>
      <c r="J51" s="4"/>
    </row>
    <row r="52" spans="1:10" ht="31.95" hidden="1" customHeight="1" thickTop="1" thickBot="1">
      <c r="A52" s="190" t="s">
        <v>59</v>
      </c>
      <c r="B52" s="191"/>
      <c r="C52" s="192"/>
      <c r="D52" s="51">
        <v>19</v>
      </c>
      <c r="E52" s="80"/>
      <c r="F52" s="45">
        <f t="shared" si="0"/>
        <v>0</v>
      </c>
      <c r="G52" s="184"/>
      <c r="H52" s="184"/>
      <c r="I52" s="4"/>
      <c r="J52" s="4"/>
    </row>
    <row r="53" spans="1:10" ht="21" hidden="1" customHeight="1" thickTop="1" thickBot="1">
      <c r="A53" s="178" t="s">
        <v>55</v>
      </c>
      <c r="B53" s="179"/>
      <c r="C53" s="180"/>
      <c r="D53" s="51">
        <v>5</v>
      </c>
      <c r="E53" s="80"/>
      <c r="F53" s="45">
        <f t="shared" si="0"/>
        <v>0</v>
      </c>
      <c r="G53" s="184"/>
      <c r="H53" s="184"/>
      <c r="I53" s="4"/>
      <c r="J53" s="4"/>
    </row>
    <row r="54" spans="1:10" ht="21" hidden="1" customHeight="1" thickTop="1" thickBot="1">
      <c r="A54" s="178" t="s">
        <v>56</v>
      </c>
      <c r="B54" s="179"/>
      <c r="C54" s="180"/>
      <c r="D54" s="51">
        <v>5</v>
      </c>
      <c r="E54" s="80"/>
      <c r="F54" s="45">
        <f t="shared" si="0"/>
        <v>0</v>
      </c>
      <c r="G54" s="184"/>
      <c r="H54" s="184"/>
      <c r="I54" s="4"/>
      <c r="J54" s="4"/>
    </row>
    <row r="55" spans="1:10" ht="21" hidden="1" customHeight="1" thickTop="1" thickBot="1">
      <c r="A55" s="178" t="s">
        <v>91</v>
      </c>
      <c r="B55" s="179"/>
      <c r="C55" s="180"/>
      <c r="D55" s="51">
        <v>5</v>
      </c>
      <c r="E55" s="80"/>
      <c r="F55" s="45">
        <f t="shared" si="0"/>
        <v>0</v>
      </c>
      <c r="G55" s="184"/>
      <c r="H55" s="184"/>
      <c r="I55" s="4"/>
      <c r="J55" s="4"/>
    </row>
    <row r="56" spans="1:10" ht="21" hidden="1" customHeight="1" thickTop="1" thickBot="1">
      <c r="A56" s="178" t="s">
        <v>57</v>
      </c>
      <c r="B56" s="179"/>
      <c r="C56" s="180"/>
      <c r="D56" s="51">
        <v>4</v>
      </c>
      <c r="E56" s="80"/>
      <c r="F56" s="45">
        <f t="shared" si="0"/>
        <v>0</v>
      </c>
      <c r="G56" s="184"/>
      <c r="H56" s="184"/>
      <c r="I56" s="4"/>
      <c r="J56" s="4"/>
    </row>
    <row r="57" spans="1:10" ht="21" hidden="1" customHeight="1" thickTop="1" thickBot="1">
      <c r="A57" s="178" t="s">
        <v>58</v>
      </c>
      <c r="B57" s="179"/>
      <c r="C57" s="180"/>
      <c r="D57" s="51">
        <v>4</v>
      </c>
      <c r="E57" s="80"/>
      <c r="F57" s="45">
        <f t="shared" si="0"/>
        <v>0</v>
      </c>
      <c r="G57" s="184"/>
      <c r="H57" s="184"/>
      <c r="I57" s="4"/>
      <c r="J57" s="4"/>
    </row>
    <row r="58" spans="1:10" ht="21" hidden="1" customHeight="1" thickTop="1" thickBot="1">
      <c r="A58" s="178" t="s">
        <v>90</v>
      </c>
      <c r="B58" s="179"/>
      <c r="C58" s="180"/>
      <c r="D58" s="51">
        <v>8</v>
      </c>
      <c r="E58" s="80"/>
      <c r="F58" s="45">
        <f t="shared" si="0"/>
        <v>0</v>
      </c>
      <c r="G58" s="184"/>
      <c r="H58" s="184"/>
      <c r="I58" s="4"/>
      <c r="J58" s="4"/>
    </row>
    <row r="59" spans="1:10" ht="21" hidden="1" customHeight="1" thickTop="1" thickBot="1">
      <c r="A59" s="185" t="s">
        <v>67</v>
      </c>
      <c r="B59" s="186"/>
      <c r="C59" s="186"/>
      <c r="D59" s="187"/>
      <c r="E59" s="50">
        <f>SUM(E49:E58)</f>
        <v>0</v>
      </c>
      <c r="F59" s="64">
        <f>SUM(F49:F58)</f>
        <v>0</v>
      </c>
      <c r="G59" s="184"/>
      <c r="H59" s="184"/>
      <c r="I59" s="4"/>
      <c r="J59" s="4"/>
    </row>
    <row r="60" spans="1:10" ht="21" hidden="1" customHeight="1" thickTop="1" thickBot="1">
      <c r="A60" s="54"/>
      <c r="B60" s="54"/>
      <c r="C60" s="54"/>
      <c r="D60" s="55"/>
      <c r="E60" s="56"/>
      <c r="F60" s="65"/>
      <c r="G60" s="31"/>
      <c r="H60" s="31"/>
      <c r="I60" s="4"/>
      <c r="J60" s="4"/>
    </row>
    <row r="61" spans="1:10" ht="21" hidden="1" customHeight="1" thickTop="1" thickBot="1">
      <c r="A61" s="161" t="s">
        <v>79</v>
      </c>
      <c r="B61" s="161"/>
      <c r="C61" s="161"/>
      <c r="D61" s="161"/>
      <c r="E61" s="161"/>
      <c r="F61" s="161"/>
      <c r="G61" s="184"/>
      <c r="H61" s="184"/>
      <c r="I61" s="4"/>
      <c r="J61" s="4"/>
    </row>
    <row r="62" spans="1:10" ht="21" hidden="1" customHeight="1" thickTop="1" thickBot="1">
      <c r="A62" s="177" t="s">
        <v>3</v>
      </c>
      <c r="B62" s="106"/>
      <c r="C62" s="106"/>
      <c r="D62" s="49" t="s">
        <v>17</v>
      </c>
      <c r="E62" s="49" t="s">
        <v>0</v>
      </c>
      <c r="F62" s="63" t="s">
        <v>17</v>
      </c>
      <c r="G62" s="184"/>
      <c r="H62" s="184"/>
      <c r="I62" s="4"/>
      <c r="J62" s="4"/>
    </row>
    <row r="63" spans="1:10" ht="21" hidden="1" customHeight="1" thickTop="1" thickBot="1">
      <c r="A63" s="121" t="s">
        <v>60</v>
      </c>
      <c r="B63" s="121"/>
      <c r="C63" s="121"/>
      <c r="D63" s="51">
        <v>19</v>
      </c>
      <c r="E63" s="79"/>
      <c r="F63" s="52">
        <f>D63*E63</f>
        <v>0</v>
      </c>
      <c r="G63" s="184"/>
      <c r="H63" s="184"/>
      <c r="I63" s="4"/>
      <c r="J63" s="4"/>
    </row>
    <row r="64" spans="1:10" ht="21" hidden="1" customHeight="1" thickTop="1" thickBot="1">
      <c r="A64" s="121" t="s">
        <v>61</v>
      </c>
      <c r="B64" s="121"/>
      <c r="C64" s="121"/>
      <c r="D64" s="51">
        <v>19</v>
      </c>
      <c r="E64" s="79"/>
      <c r="F64" s="52">
        <f t="shared" ref="F64:F67" si="1">D64*E64</f>
        <v>0</v>
      </c>
      <c r="G64" s="184"/>
      <c r="H64" s="184"/>
      <c r="I64" s="4"/>
      <c r="J64" s="4"/>
    </row>
    <row r="65" spans="1:10" ht="21" hidden="1" customHeight="1" thickTop="1" thickBot="1">
      <c r="A65" s="121" t="s">
        <v>62</v>
      </c>
      <c r="B65" s="121"/>
      <c r="C65" s="121"/>
      <c r="D65" s="51">
        <v>19</v>
      </c>
      <c r="E65" s="79"/>
      <c r="F65" s="52">
        <f t="shared" si="1"/>
        <v>0</v>
      </c>
      <c r="G65" s="184"/>
      <c r="H65" s="184"/>
      <c r="I65" s="4"/>
      <c r="J65" s="4"/>
    </row>
    <row r="66" spans="1:10" ht="21" hidden="1" customHeight="1" thickTop="1" thickBot="1">
      <c r="A66" s="121" t="s">
        <v>63</v>
      </c>
      <c r="B66" s="121"/>
      <c r="C66" s="121"/>
      <c r="D66" s="51">
        <v>19</v>
      </c>
      <c r="E66" s="79"/>
      <c r="F66" s="52">
        <f t="shared" si="1"/>
        <v>0</v>
      </c>
      <c r="G66" s="184"/>
      <c r="H66" s="184"/>
      <c r="I66" s="4"/>
      <c r="J66" s="4"/>
    </row>
    <row r="67" spans="1:10" ht="21" hidden="1" customHeight="1" thickTop="1" thickBot="1">
      <c r="A67" s="121" t="s">
        <v>64</v>
      </c>
      <c r="B67" s="121"/>
      <c r="C67" s="121"/>
      <c r="D67" s="51">
        <v>19</v>
      </c>
      <c r="E67" s="79"/>
      <c r="F67" s="52">
        <f t="shared" si="1"/>
        <v>0</v>
      </c>
      <c r="G67" s="184"/>
      <c r="H67" s="184"/>
      <c r="I67" s="4"/>
      <c r="J67" s="4"/>
    </row>
    <row r="68" spans="1:10" ht="21" hidden="1" customHeight="1" thickTop="1" thickBot="1">
      <c r="A68" s="176" t="s">
        <v>84</v>
      </c>
      <c r="B68" s="176"/>
      <c r="C68" s="176"/>
      <c r="D68" s="176"/>
      <c r="E68" s="77">
        <f>SUM(E63:E67)</f>
        <v>0</v>
      </c>
      <c r="F68" s="78">
        <f>SUM(F63:F67)</f>
        <v>0</v>
      </c>
      <c r="G68" s="184"/>
      <c r="H68" s="184"/>
      <c r="I68" s="4"/>
      <c r="J68" s="4"/>
    </row>
    <row r="69" spans="1:10" ht="21" hidden="1" customHeight="1" thickTop="1" thickBot="1">
      <c r="A69" s="54"/>
      <c r="B69" s="54"/>
      <c r="C69" s="54"/>
      <c r="D69" s="54"/>
      <c r="E69" s="58"/>
      <c r="F69" s="67"/>
      <c r="I69" s="4"/>
      <c r="J69" s="4"/>
    </row>
    <row r="70" spans="1:10" ht="21" hidden="1" customHeight="1" thickTop="1" thickBot="1">
      <c r="A70" s="162" t="s">
        <v>80</v>
      </c>
      <c r="B70" s="162"/>
      <c r="C70" s="162"/>
      <c r="D70" s="162"/>
      <c r="E70" s="162"/>
      <c r="F70" s="162"/>
      <c r="G70" s="184"/>
      <c r="H70" s="184"/>
      <c r="I70" s="4"/>
      <c r="J70" s="4"/>
    </row>
    <row r="71" spans="1:10" ht="21" hidden="1" customHeight="1" thickTop="1" thickBot="1">
      <c r="A71" s="177" t="s">
        <v>3</v>
      </c>
      <c r="B71" s="106"/>
      <c r="C71" s="106"/>
      <c r="D71" s="49" t="s">
        <v>17</v>
      </c>
      <c r="E71" s="49" t="s">
        <v>0</v>
      </c>
      <c r="F71" s="63" t="s">
        <v>17</v>
      </c>
      <c r="G71" s="184"/>
      <c r="H71" s="184"/>
      <c r="I71" s="4"/>
      <c r="J71" s="4"/>
    </row>
    <row r="72" spans="1:10" ht="37.049999999999997" hidden="1" customHeight="1" thickTop="1" thickBot="1">
      <c r="A72" s="189" t="s">
        <v>81</v>
      </c>
      <c r="B72" s="189"/>
      <c r="C72" s="189"/>
      <c r="D72" s="51">
        <v>12.9</v>
      </c>
      <c r="E72" s="79"/>
      <c r="F72" s="45">
        <f>D72*E72</f>
        <v>0</v>
      </c>
      <c r="G72" s="184"/>
      <c r="H72" s="184"/>
      <c r="I72" s="4"/>
      <c r="J72" s="4"/>
    </row>
    <row r="73" spans="1:10" ht="21" hidden="1" customHeight="1" thickTop="1" thickBot="1">
      <c r="A73" s="121" t="s">
        <v>5</v>
      </c>
      <c r="B73" s="121"/>
      <c r="C73" s="121"/>
      <c r="D73" s="51">
        <v>19</v>
      </c>
      <c r="E73" s="79"/>
      <c r="F73" s="45">
        <f t="shared" ref="F73:F74" si="2">D73*E73</f>
        <v>0</v>
      </c>
      <c r="G73" s="184"/>
      <c r="H73" s="184"/>
      <c r="I73" s="4"/>
      <c r="J73" s="4"/>
    </row>
    <row r="74" spans="1:10" ht="21" hidden="1" customHeight="1" thickTop="1" thickBot="1">
      <c r="A74" s="121" t="s">
        <v>65</v>
      </c>
      <c r="B74" s="121"/>
      <c r="C74" s="121"/>
      <c r="D74" s="51">
        <v>24</v>
      </c>
      <c r="E74" s="79"/>
      <c r="F74" s="45">
        <f t="shared" si="2"/>
        <v>0</v>
      </c>
      <c r="G74" s="184"/>
      <c r="H74" s="184"/>
      <c r="I74" s="4"/>
    </row>
    <row r="75" spans="1:10" ht="21" hidden="1" customHeight="1" thickTop="1" thickBot="1">
      <c r="A75" s="176" t="s">
        <v>73</v>
      </c>
      <c r="B75" s="176"/>
      <c r="C75" s="176"/>
      <c r="D75" s="176"/>
      <c r="E75" s="57">
        <f>SUM(E72:E74)</f>
        <v>0</v>
      </c>
      <c r="F75" s="66">
        <f>SUM(F72:F74)</f>
        <v>0</v>
      </c>
      <c r="G75" s="184"/>
      <c r="H75" s="184"/>
      <c r="I75" s="4"/>
      <c r="J75" s="4"/>
    </row>
    <row r="76" spans="1:10" ht="21" customHeight="1" thickBot="1">
      <c r="A76" s="54"/>
      <c r="B76" s="54"/>
      <c r="C76" s="54"/>
      <c r="D76" s="54"/>
      <c r="E76" s="58"/>
      <c r="F76" s="67"/>
      <c r="G76" s="31"/>
      <c r="H76" s="31"/>
      <c r="I76" s="4"/>
      <c r="J76" s="4"/>
    </row>
    <row r="77" spans="1:10" ht="21" customHeight="1" thickTop="1" thickBot="1">
      <c r="A77" s="188" t="s">
        <v>74</v>
      </c>
      <c r="B77" s="188"/>
      <c r="C77" s="188"/>
      <c r="D77" s="188"/>
      <c r="E77" s="188"/>
      <c r="F77" s="188"/>
      <c r="G77" s="184"/>
      <c r="H77" s="184"/>
      <c r="I77" s="4"/>
      <c r="J77" s="4"/>
    </row>
    <row r="78" spans="1:10" ht="21" customHeight="1" thickTop="1" thickBot="1">
      <c r="A78" s="177" t="s">
        <v>3</v>
      </c>
      <c r="B78" s="106"/>
      <c r="C78" s="106"/>
      <c r="D78" s="49" t="s">
        <v>17</v>
      </c>
      <c r="E78" s="49" t="s">
        <v>0</v>
      </c>
      <c r="F78" s="68" t="s">
        <v>17</v>
      </c>
      <c r="G78" s="184"/>
      <c r="H78" s="184"/>
      <c r="I78" s="4"/>
      <c r="J78" s="4"/>
    </row>
    <row r="79" spans="1:10" ht="21" customHeight="1" thickTop="1" thickBot="1">
      <c r="A79" s="120" t="s">
        <v>96</v>
      </c>
      <c r="B79" s="120"/>
      <c r="C79" s="120"/>
      <c r="D79" s="51">
        <v>6.9</v>
      </c>
      <c r="E79" s="79"/>
      <c r="F79" s="45">
        <f>D79*E79</f>
        <v>0</v>
      </c>
      <c r="G79" s="184"/>
      <c r="H79" s="184"/>
      <c r="I79" s="4"/>
      <c r="J79" s="4"/>
    </row>
    <row r="80" spans="1:10" ht="21" customHeight="1" thickTop="1" thickBot="1">
      <c r="A80" s="120" t="s">
        <v>97</v>
      </c>
      <c r="B80" s="120"/>
      <c r="C80" s="120"/>
      <c r="D80" s="51">
        <v>6.9</v>
      </c>
      <c r="E80" s="79"/>
      <c r="F80" s="45">
        <f t="shared" ref="F80:F84" si="3">D80*E80</f>
        <v>0</v>
      </c>
      <c r="G80" s="184"/>
      <c r="H80" s="184"/>
      <c r="I80" s="4"/>
      <c r="J80" s="4"/>
    </row>
    <row r="81" spans="1:10" ht="21" customHeight="1" thickTop="1" thickBot="1">
      <c r="A81" s="121" t="s">
        <v>100</v>
      </c>
      <c r="B81" s="121"/>
      <c r="C81" s="121"/>
      <c r="D81" s="51">
        <v>9.9</v>
      </c>
      <c r="E81" s="79"/>
      <c r="F81" s="45">
        <f t="shared" si="3"/>
        <v>0</v>
      </c>
      <c r="G81" s="184"/>
      <c r="H81" s="184"/>
      <c r="I81" s="4"/>
      <c r="J81" s="4"/>
    </row>
    <row r="82" spans="1:10" ht="21" customHeight="1" thickTop="1" thickBot="1">
      <c r="A82" s="121" t="s">
        <v>101</v>
      </c>
      <c r="B82" s="121"/>
      <c r="C82" s="121"/>
      <c r="D82" s="51">
        <v>9.9</v>
      </c>
      <c r="E82" s="79"/>
      <c r="F82" s="45">
        <f t="shared" si="3"/>
        <v>0</v>
      </c>
      <c r="G82" s="184"/>
      <c r="H82" s="184"/>
      <c r="I82" s="4"/>
      <c r="J82" s="4"/>
    </row>
    <row r="83" spans="1:10" ht="21" customHeight="1" thickTop="1" thickBot="1">
      <c r="A83" s="121" t="s">
        <v>98</v>
      </c>
      <c r="B83" s="121"/>
      <c r="C83" s="121"/>
      <c r="D83" s="51">
        <v>9.9</v>
      </c>
      <c r="E83" s="79"/>
      <c r="F83" s="45">
        <f t="shared" si="3"/>
        <v>0</v>
      </c>
      <c r="G83" s="184"/>
      <c r="H83" s="184"/>
      <c r="I83" s="4"/>
      <c r="J83" s="4"/>
    </row>
    <row r="84" spans="1:10" ht="21" customHeight="1" thickTop="1" thickBot="1">
      <c r="A84" s="121" t="s">
        <v>99</v>
      </c>
      <c r="B84" s="121"/>
      <c r="C84" s="121"/>
      <c r="D84" s="51">
        <v>9.9</v>
      </c>
      <c r="E84" s="79"/>
      <c r="F84" s="45">
        <f t="shared" si="3"/>
        <v>0</v>
      </c>
      <c r="G84" s="184"/>
      <c r="H84" s="184"/>
      <c r="I84" s="4"/>
      <c r="J84" s="4"/>
    </row>
    <row r="85" spans="1:10" ht="21" customHeight="1" thickTop="1" thickBot="1">
      <c r="A85" s="121" t="s">
        <v>94</v>
      </c>
      <c r="B85" s="121"/>
      <c r="C85" s="121"/>
      <c r="D85" s="51">
        <v>4</v>
      </c>
      <c r="E85" s="79"/>
      <c r="F85" s="45">
        <f t="shared" ref="F85:F90" si="4">D85*E85</f>
        <v>0</v>
      </c>
      <c r="G85" s="184"/>
      <c r="H85" s="184"/>
      <c r="I85" s="4"/>
      <c r="J85" s="4"/>
    </row>
    <row r="86" spans="1:10" ht="21" customHeight="1" thickTop="1" thickBot="1">
      <c r="A86" s="163" t="s">
        <v>95</v>
      </c>
      <c r="B86" s="164"/>
      <c r="C86" s="165"/>
      <c r="D86" s="51">
        <v>4</v>
      </c>
      <c r="E86" s="79"/>
      <c r="F86" s="45">
        <f t="shared" si="4"/>
        <v>0</v>
      </c>
      <c r="G86" s="184"/>
      <c r="H86" s="184"/>
      <c r="I86" s="4"/>
      <c r="J86" s="4"/>
    </row>
    <row r="87" spans="1:10" ht="21" customHeight="1" thickTop="1" thickBot="1">
      <c r="A87" s="163" t="s">
        <v>93</v>
      </c>
      <c r="B87" s="164"/>
      <c r="C87" s="165"/>
      <c r="D87" s="51">
        <v>4</v>
      </c>
      <c r="E87" s="79"/>
      <c r="F87" s="45">
        <f t="shared" si="4"/>
        <v>0</v>
      </c>
      <c r="G87" s="184"/>
      <c r="H87" s="184"/>
      <c r="I87" s="4"/>
      <c r="J87" s="4"/>
    </row>
    <row r="88" spans="1:10" ht="21" customHeight="1" thickTop="1" thickBot="1">
      <c r="A88" s="121" t="s">
        <v>55</v>
      </c>
      <c r="B88" s="121"/>
      <c r="C88" s="121"/>
      <c r="D88" s="51">
        <v>5</v>
      </c>
      <c r="E88" s="79"/>
      <c r="F88" s="45">
        <f t="shared" si="4"/>
        <v>0</v>
      </c>
      <c r="G88" s="184"/>
      <c r="H88" s="184"/>
      <c r="I88" s="4"/>
      <c r="J88" s="4"/>
    </row>
    <row r="89" spans="1:10" ht="21" customHeight="1" thickTop="1" thickBot="1">
      <c r="A89" s="121" t="s">
        <v>56</v>
      </c>
      <c r="B89" s="121"/>
      <c r="C89" s="121"/>
      <c r="D89" s="51">
        <v>5</v>
      </c>
      <c r="E89" s="79"/>
      <c r="F89" s="45">
        <f t="shared" si="4"/>
        <v>0</v>
      </c>
      <c r="G89" s="184"/>
      <c r="H89" s="184"/>
      <c r="I89" s="4"/>
      <c r="J89" s="4"/>
    </row>
    <row r="90" spans="1:10" ht="21" customHeight="1" thickTop="1" thickBot="1">
      <c r="A90" s="121" t="s">
        <v>91</v>
      </c>
      <c r="B90" s="121"/>
      <c r="C90" s="121"/>
      <c r="D90" s="51">
        <v>5</v>
      </c>
      <c r="E90" s="79"/>
      <c r="F90" s="45">
        <f t="shared" si="4"/>
        <v>0</v>
      </c>
      <c r="G90" s="184"/>
      <c r="H90" s="184"/>
      <c r="I90" s="4"/>
      <c r="J90" s="4"/>
    </row>
    <row r="91" spans="1:10" ht="21" customHeight="1" thickTop="1" thickBot="1">
      <c r="A91" s="176" t="s">
        <v>83</v>
      </c>
      <c r="B91" s="176"/>
      <c r="C91" s="176"/>
      <c r="D91" s="176"/>
      <c r="E91" s="57">
        <f>SUM(E79:E90)</f>
        <v>0</v>
      </c>
      <c r="F91" s="81">
        <f>SUM(F79:F90)</f>
        <v>0</v>
      </c>
      <c r="G91" s="184"/>
      <c r="H91" s="184"/>
      <c r="I91" s="4"/>
      <c r="J91" s="4"/>
    </row>
    <row r="92" spans="1:10" ht="18" customHeight="1" thickTop="1" thickBot="1">
      <c r="A92" s="10"/>
      <c r="B92" s="11"/>
      <c r="C92" s="11"/>
      <c r="D92" s="12"/>
      <c r="E92" s="13"/>
      <c r="G92" s="41"/>
      <c r="H92" s="41"/>
      <c r="I92" s="4"/>
      <c r="J92" s="4"/>
    </row>
    <row r="93" spans="1:10" ht="18" customHeight="1" thickTop="1">
      <c r="A93" s="166" t="s">
        <v>88</v>
      </c>
      <c r="B93" s="166"/>
      <c r="C93" s="166"/>
      <c r="D93" s="168"/>
      <c r="E93" s="168"/>
      <c r="F93" s="168" t="s">
        <v>89</v>
      </c>
      <c r="G93" s="41"/>
      <c r="H93" s="41"/>
      <c r="I93" s="4"/>
      <c r="J93" s="4"/>
    </row>
    <row r="94" spans="1:10" ht="18" customHeight="1" thickBot="1">
      <c r="A94" s="167"/>
      <c r="B94" s="167"/>
      <c r="C94" s="167"/>
      <c r="D94" s="169"/>
      <c r="E94" s="169"/>
      <c r="F94" s="169"/>
      <c r="G94" s="41"/>
      <c r="H94" s="41"/>
      <c r="I94" s="4"/>
      <c r="J94" s="4"/>
    </row>
    <row r="95" spans="1:10" ht="15.6" thickTop="1" thickBot="1"/>
    <row r="96" spans="1:10" ht="18" customHeight="1" thickBot="1">
      <c r="A96" s="155" t="s">
        <v>22</v>
      </c>
      <c r="B96" s="156"/>
      <c r="C96" s="156"/>
      <c r="D96" s="155" t="s">
        <v>20</v>
      </c>
      <c r="E96" s="156"/>
      <c r="F96" s="69" t="s">
        <v>21</v>
      </c>
      <c r="G96" s="42"/>
      <c r="H96" s="42"/>
      <c r="I96" s="4"/>
      <c r="J96" s="4"/>
    </row>
    <row r="97" spans="1:10" ht="18" customHeight="1" thickBot="1">
      <c r="A97" s="159" t="s">
        <v>68</v>
      </c>
      <c r="B97" s="160"/>
      <c r="C97" s="160"/>
      <c r="D97" s="157">
        <f>SUM(D11:D21)+SUM(F11:F21)+H11+H14+H18</f>
        <v>0</v>
      </c>
      <c r="E97" s="158"/>
      <c r="F97" s="70">
        <f>C22+E22</f>
        <v>0</v>
      </c>
      <c r="G97" s="42"/>
      <c r="H97" s="42"/>
      <c r="I97" s="4"/>
      <c r="J97" s="4"/>
    </row>
    <row r="98" spans="1:10" ht="18" customHeight="1" thickBot="1">
      <c r="A98" s="171" t="s">
        <v>69</v>
      </c>
      <c r="B98" s="172"/>
      <c r="C98" s="173"/>
      <c r="D98" s="174">
        <f>E45</f>
        <v>0</v>
      </c>
      <c r="E98" s="175"/>
      <c r="F98" s="70">
        <f>D45</f>
        <v>0</v>
      </c>
      <c r="G98" s="42"/>
      <c r="H98" s="42"/>
      <c r="I98" s="4"/>
      <c r="J98" s="4"/>
    </row>
    <row r="99" spans="1:10" ht="18" hidden="1" customHeight="1" thickBot="1">
      <c r="A99" s="171" t="s">
        <v>70</v>
      </c>
      <c r="B99" s="172"/>
      <c r="C99" s="173"/>
      <c r="D99" s="174">
        <f>E59</f>
        <v>0</v>
      </c>
      <c r="E99" s="175"/>
      <c r="F99" s="70">
        <f>F59</f>
        <v>0</v>
      </c>
      <c r="G99" s="42"/>
      <c r="H99" s="42"/>
      <c r="I99" s="4"/>
      <c r="J99" s="4"/>
    </row>
    <row r="100" spans="1:10" ht="18" hidden="1" customHeight="1" thickBot="1">
      <c r="A100" s="171" t="s">
        <v>71</v>
      </c>
      <c r="B100" s="172"/>
      <c r="C100" s="173"/>
      <c r="D100" s="174">
        <f>E68</f>
        <v>0</v>
      </c>
      <c r="E100" s="175"/>
      <c r="F100" s="70">
        <f>F68</f>
        <v>0</v>
      </c>
      <c r="G100" s="42"/>
      <c r="H100" s="42"/>
      <c r="I100" s="4"/>
      <c r="J100" s="4"/>
    </row>
    <row r="101" spans="1:10" ht="18" hidden="1" customHeight="1" thickBot="1">
      <c r="A101" s="159" t="s">
        <v>72</v>
      </c>
      <c r="B101" s="160"/>
      <c r="C101" s="160"/>
      <c r="D101" s="157">
        <f>E75</f>
        <v>0</v>
      </c>
      <c r="E101" s="158"/>
      <c r="F101" s="70">
        <f>F75</f>
        <v>0</v>
      </c>
      <c r="G101" s="42"/>
      <c r="H101" s="42"/>
      <c r="I101" s="5"/>
      <c r="J101" s="5"/>
    </row>
    <row r="102" spans="1:10" ht="28.5" customHeight="1" thickBot="1">
      <c r="A102" s="159" t="s">
        <v>75</v>
      </c>
      <c r="B102" s="160"/>
      <c r="C102" s="160"/>
      <c r="D102" s="157">
        <f>E91</f>
        <v>0</v>
      </c>
      <c r="E102" s="158"/>
      <c r="F102" s="70">
        <f>F91</f>
        <v>0</v>
      </c>
      <c r="G102" s="43"/>
      <c r="H102" s="43"/>
    </row>
    <row r="103" spans="1:10" ht="18.600000000000001" thickBot="1">
      <c r="A103" s="107" t="s">
        <v>32</v>
      </c>
      <c r="B103" s="108"/>
      <c r="C103" s="108"/>
      <c r="D103" s="108"/>
      <c r="E103" s="108"/>
      <c r="F103" s="39">
        <f>SUM(F97:F102)</f>
        <v>0</v>
      </c>
      <c r="G103" s="40"/>
    </row>
    <row r="104" spans="1:10" ht="19.05" customHeight="1">
      <c r="G104" s="25"/>
      <c r="H104" s="25"/>
    </row>
    <row r="105" spans="1:10" ht="56.55" customHeight="1">
      <c r="A105" s="82" t="s">
        <v>37</v>
      </c>
      <c r="B105" s="82"/>
      <c r="C105" s="82"/>
      <c r="D105" s="82"/>
      <c r="E105" s="82"/>
      <c r="F105" s="71">
        <f>F103*33%</f>
        <v>0</v>
      </c>
    </row>
    <row r="106" spans="1:10" ht="21" customHeight="1">
      <c r="G106" s="23"/>
      <c r="H106" s="23"/>
    </row>
    <row r="107" spans="1:10" ht="19.5" customHeight="1">
      <c r="A107" s="34" t="s">
        <v>30</v>
      </c>
      <c r="B107" s="23"/>
      <c r="C107" s="23"/>
      <c r="D107" s="23"/>
      <c r="E107" s="23"/>
      <c r="F107" s="72"/>
      <c r="G107" s="24"/>
      <c r="H107" s="24"/>
    </row>
    <row r="108" spans="1:10" ht="19.5" customHeight="1">
      <c r="A108" s="35" t="s">
        <v>87</v>
      </c>
      <c r="B108" s="24"/>
      <c r="C108" s="24"/>
      <c r="D108" s="24"/>
      <c r="E108" s="24"/>
      <c r="F108" s="73"/>
      <c r="G108" s="16"/>
      <c r="H108" s="16"/>
    </row>
    <row r="109" spans="1:10" ht="19.5" customHeight="1">
      <c r="A109" s="36"/>
      <c r="B109" s="16"/>
      <c r="C109" s="16"/>
      <c r="D109" s="16"/>
      <c r="E109" s="16"/>
      <c r="F109" s="74"/>
      <c r="G109" s="22"/>
      <c r="H109" s="22"/>
    </row>
    <row r="110" spans="1:10" ht="19.5" customHeight="1">
      <c r="A110" s="37"/>
      <c r="B110" s="22"/>
      <c r="C110" s="22"/>
      <c r="D110" s="22"/>
      <c r="E110" s="22"/>
      <c r="F110" s="74"/>
      <c r="G110" s="16"/>
      <c r="H110" s="16"/>
    </row>
    <row r="111" spans="1:10" ht="19.5" customHeight="1">
      <c r="A111" s="36"/>
      <c r="B111" s="16"/>
      <c r="C111" s="16"/>
      <c r="D111" s="16"/>
      <c r="E111" s="16"/>
      <c r="F111" s="74"/>
      <c r="G111" s="16"/>
      <c r="H111" s="16"/>
    </row>
    <row r="112" spans="1:10" ht="31.5" customHeight="1">
      <c r="A112" s="36"/>
      <c r="B112" s="16"/>
      <c r="C112" s="16"/>
      <c r="D112" s="16"/>
      <c r="E112" s="16"/>
      <c r="F112" s="74"/>
      <c r="H112" t="s">
        <v>7</v>
      </c>
    </row>
    <row r="113" spans="1:8">
      <c r="G113" s="21"/>
      <c r="H113" s="21"/>
    </row>
    <row r="114" spans="1:8">
      <c r="A114" s="4" t="s">
        <v>33</v>
      </c>
      <c r="B114" s="21"/>
      <c r="C114" s="21"/>
      <c r="D114" s="21"/>
      <c r="E114" s="21"/>
      <c r="F114" s="75"/>
      <c r="G114" s="20"/>
      <c r="H114" s="20"/>
    </row>
    <row r="115" spans="1:8">
      <c r="A115" s="38" t="s">
        <v>35</v>
      </c>
      <c r="B115" s="20"/>
      <c r="C115" s="20"/>
      <c r="D115" s="20"/>
      <c r="E115" s="20"/>
      <c r="F115" s="75"/>
    </row>
  </sheetData>
  <sheetProtection sheet="1" objects="1" scenarios="1"/>
  <mergeCells count="112">
    <mergeCell ref="G47:H59"/>
    <mergeCell ref="A59:D59"/>
    <mergeCell ref="G61:H68"/>
    <mergeCell ref="A48:C48"/>
    <mergeCell ref="A49:C49"/>
    <mergeCell ref="G70:H75"/>
    <mergeCell ref="A77:F77"/>
    <mergeCell ref="A90:C90"/>
    <mergeCell ref="A89:C89"/>
    <mergeCell ref="A88:C88"/>
    <mergeCell ref="A85:C85"/>
    <mergeCell ref="A83:C83"/>
    <mergeCell ref="A81:C81"/>
    <mergeCell ref="A79:C79"/>
    <mergeCell ref="G77:H91"/>
    <mergeCell ref="A74:C74"/>
    <mergeCell ref="A72:C72"/>
    <mergeCell ref="A73:C73"/>
    <mergeCell ref="A54:C54"/>
    <mergeCell ref="A53:C53"/>
    <mergeCell ref="A52:C52"/>
    <mergeCell ref="A65:C65"/>
    <mergeCell ref="A64:C64"/>
    <mergeCell ref="A58:C58"/>
    <mergeCell ref="A33:C33"/>
    <mergeCell ref="A42:C42"/>
    <mergeCell ref="A43:C43"/>
    <mergeCell ref="A47:F47"/>
    <mergeCell ref="A99:C99"/>
    <mergeCell ref="A100:C100"/>
    <mergeCell ref="D98:E98"/>
    <mergeCell ref="D99:E99"/>
    <mergeCell ref="D100:E100"/>
    <mergeCell ref="A91:D91"/>
    <mergeCell ref="A98:C98"/>
    <mergeCell ref="A75:D75"/>
    <mergeCell ref="A78:C78"/>
    <mergeCell ref="A51:C51"/>
    <mergeCell ref="A50:C50"/>
    <mergeCell ref="A62:C62"/>
    <mergeCell ref="A68:D68"/>
    <mergeCell ref="A71:C71"/>
    <mergeCell ref="A63:C63"/>
    <mergeCell ref="A67:C67"/>
    <mergeCell ref="A66:C66"/>
    <mergeCell ref="A57:C57"/>
    <mergeCell ref="A56:C56"/>
    <mergeCell ref="A55:C55"/>
    <mergeCell ref="D96:E96"/>
    <mergeCell ref="D97:E97"/>
    <mergeCell ref="A101:C101"/>
    <mergeCell ref="A102:C102"/>
    <mergeCell ref="A97:C97"/>
    <mergeCell ref="A96:C96"/>
    <mergeCell ref="D101:E101"/>
    <mergeCell ref="D102:E102"/>
    <mergeCell ref="A61:F61"/>
    <mergeCell ref="A70:F70"/>
    <mergeCell ref="A86:C86"/>
    <mergeCell ref="A87:C87"/>
    <mergeCell ref="A93:C94"/>
    <mergeCell ref="D93:E94"/>
    <mergeCell ref="F93:F94"/>
    <mergeCell ref="A84:C84"/>
    <mergeCell ref="A37:C37"/>
    <mergeCell ref="A34:C34"/>
    <mergeCell ref="C2:D2"/>
    <mergeCell ref="E2:H2"/>
    <mergeCell ref="D3:H3"/>
    <mergeCell ref="A1:B3"/>
    <mergeCell ref="C1:H1"/>
    <mergeCell ref="D4:H4"/>
    <mergeCell ref="D5:H5"/>
    <mergeCell ref="A23:B23"/>
    <mergeCell ref="C23:D23"/>
    <mergeCell ref="A22:B22"/>
    <mergeCell ref="C22:D22"/>
    <mergeCell ref="A9:H9"/>
    <mergeCell ref="A4:B7"/>
    <mergeCell ref="G6:H6"/>
    <mergeCell ref="D6:E6"/>
    <mergeCell ref="G23:H24"/>
    <mergeCell ref="G22:H22"/>
    <mergeCell ref="A24:B24"/>
    <mergeCell ref="C24:D24"/>
    <mergeCell ref="C25:E25"/>
    <mergeCell ref="F28:H45"/>
    <mergeCell ref="A32:C32"/>
    <mergeCell ref="A105:E105"/>
    <mergeCell ref="A41:C41"/>
    <mergeCell ref="A40:C40"/>
    <mergeCell ref="D7:H7"/>
    <mergeCell ref="A8:H8"/>
    <mergeCell ref="G11:H21"/>
    <mergeCell ref="E22:F22"/>
    <mergeCell ref="A39:C39"/>
    <mergeCell ref="A35:C35"/>
    <mergeCell ref="A36:C36"/>
    <mergeCell ref="A26:B26"/>
    <mergeCell ref="C26:E26"/>
    <mergeCell ref="A28:E28"/>
    <mergeCell ref="A29:C29"/>
    <mergeCell ref="A31:C31"/>
    <mergeCell ref="A103:E103"/>
    <mergeCell ref="F25:H26"/>
    <mergeCell ref="A45:C45"/>
    <mergeCell ref="A25:B25"/>
    <mergeCell ref="A30:C30"/>
    <mergeCell ref="A38:C38"/>
    <mergeCell ref="A44:C44"/>
    <mergeCell ref="A80:C80"/>
    <mergeCell ref="A82:C82"/>
  </mergeCells>
  <printOptions horizontalCentered="1"/>
  <pageMargins left="0.23622047244094491" right="0.23622047244094491" top="0.39370078740157483" bottom="0.55118110236220474" header="0.31496062992125984" footer="0.31496062992125984"/>
  <pageSetup paperSize="9" orientation="portrait" r:id="rId1"/>
  <headerFooter>
    <oddFooter>&amp;C&amp;"-,Gras"&amp;12&amp;P/&amp;N</oddFooter>
  </headerFooter>
  <rowBreaks count="1" manualBreakCount="1">
    <brk id="2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 BDC Chocolartisan</vt:lpstr>
      <vt:lpstr>' BDC Chocolartisan'!Zone_d_impression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</dc:creator>
  <cp:lastModifiedBy>Lola RICHARTE</cp:lastModifiedBy>
  <cp:lastPrinted>2023-06-14T06:10:52Z</cp:lastPrinted>
  <dcterms:created xsi:type="dcterms:W3CDTF">2019-01-18T10:33:03Z</dcterms:created>
  <dcterms:modified xsi:type="dcterms:W3CDTF">2024-02-16T09:33:58Z</dcterms:modified>
</cp:coreProperties>
</file>